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Y:\2. ZAPYTANIA OFERTOWE\2020\5. ŚRODKI CZYSTOŚCIOWE\1. PUBLIKACJA\"/>
    </mc:Choice>
  </mc:AlternateContent>
  <xr:revisionPtr revIDLastSave="0" documentId="13_ncr:1_{77ED6517-4447-4081-B084-A6C498E44853}" xr6:coauthVersionLast="45" xr6:coauthVersionMax="45" xr10:uidLastSave="{00000000-0000-0000-0000-000000000000}"/>
  <bookViews>
    <workbookView xWindow="-120" yWindow="-120" windowWidth="21840" windowHeight="13140" firstSheet="6" activeTab="11" xr2:uid="{00000000-000D-0000-FFFF-FFFF00000000}"/>
  </bookViews>
  <sheets>
    <sheet name="PAKIET 11" sheetId="11" state="hidden" r:id="rId1"/>
    <sheet name="suma pakietów " sheetId="19" r:id="rId2"/>
    <sheet name="Pakiet nr 1 " sheetId="23" r:id="rId3"/>
    <sheet name="pakiet nr 2" sheetId="25" state="hidden" r:id="rId4"/>
    <sheet name="pakiet nr 4" sheetId="21" state="hidden" r:id="rId5"/>
    <sheet name="pakiet nr 6" sheetId="26" state="hidden" r:id="rId6"/>
    <sheet name="Pakiet nr  2" sheetId="28" r:id="rId7"/>
    <sheet name="pakiet nr 3" sheetId="27" r:id="rId8"/>
    <sheet name="pakiet nr 7 zmywarka" sheetId="29" state="hidden" r:id="rId9"/>
    <sheet name="pakiet nr 4 wanny" sheetId="31" r:id="rId10"/>
    <sheet name="Pakiet nr 5 ściereczki do sprz" sheetId="17" r:id="rId11"/>
    <sheet name="Pakiet nr 6 ocet" sheetId="30" r:id="rId12"/>
  </sheets>
  <definedNames>
    <definedName name="_xlnm.Print_Area" localSheetId="2">'Pakiet nr 1 '!$A$1:$J$12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9" l="1"/>
  <c r="I4" i="29" s="1"/>
  <c r="G3" i="29"/>
  <c r="I3" i="29" s="1"/>
  <c r="I5" i="29" s="1"/>
  <c r="F4" i="29"/>
  <c r="F3" i="29"/>
  <c r="G4" i="26"/>
  <c r="I4" i="26" s="1"/>
  <c r="G3" i="26"/>
  <c r="F4" i="26"/>
  <c r="G4" i="21"/>
  <c r="I4" i="21" s="1"/>
  <c r="G5" i="21"/>
  <c r="I5" i="21" s="1"/>
  <c r="G6" i="21"/>
  <c r="I6" i="21" s="1"/>
  <c r="G7" i="21"/>
  <c r="I7" i="21" s="1"/>
  <c r="G8" i="21"/>
  <c r="I8" i="21" s="1"/>
  <c r="G9" i="21"/>
  <c r="I9" i="21" s="1"/>
  <c r="G10" i="21"/>
  <c r="I10" i="21" s="1"/>
  <c r="G11" i="21"/>
  <c r="I11" i="21" s="1"/>
  <c r="G12" i="21"/>
  <c r="I12" i="21" s="1"/>
  <c r="G13" i="21"/>
  <c r="I13" i="21" s="1"/>
  <c r="G14" i="21"/>
  <c r="I14" i="21" s="1"/>
  <c r="G15" i="21"/>
  <c r="I15" i="21" s="1"/>
  <c r="G16" i="21"/>
  <c r="I16" i="21" s="1"/>
  <c r="G17" i="21"/>
  <c r="I17" i="21" s="1"/>
  <c r="G18" i="21"/>
  <c r="I18" i="21" s="1"/>
  <c r="G19" i="21"/>
  <c r="I19" i="21" s="1"/>
  <c r="G20" i="21"/>
  <c r="I20" i="21" s="1"/>
  <c r="G21" i="21"/>
  <c r="I21" i="21" s="1"/>
  <c r="G22" i="21"/>
  <c r="I22" i="21" s="1"/>
  <c r="G3" i="21"/>
  <c r="I3" i="21" s="1"/>
  <c r="F4" i="21"/>
  <c r="F5" i="21"/>
  <c r="F6" i="21"/>
  <c r="F7" i="21"/>
  <c r="F8" i="21"/>
  <c r="F9" i="21"/>
  <c r="F10" i="21"/>
  <c r="F11" i="21"/>
  <c r="F12" i="21"/>
  <c r="F13" i="21"/>
  <c r="F14" i="21"/>
  <c r="F15" i="21"/>
  <c r="F16" i="21"/>
  <c r="F17" i="21"/>
  <c r="F18" i="21"/>
  <c r="F19" i="21"/>
  <c r="F20" i="21"/>
  <c r="F21" i="21"/>
  <c r="F22" i="21"/>
  <c r="F3" i="21"/>
  <c r="G4" i="25"/>
  <c r="I4" i="25" s="1"/>
  <c r="G5" i="25"/>
  <c r="I5" i="25" s="1"/>
  <c r="G6" i="25"/>
  <c r="I6" i="25" s="1"/>
  <c r="G7" i="25"/>
  <c r="I7" i="25" s="1"/>
  <c r="G8" i="25"/>
  <c r="I8" i="25" s="1"/>
  <c r="G9" i="25"/>
  <c r="I9" i="25" s="1"/>
  <c r="G10" i="25"/>
  <c r="I10" i="25" s="1"/>
  <c r="G11" i="25"/>
  <c r="I11" i="25" s="1"/>
  <c r="G12" i="25"/>
  <c r="I12" i="25" s="1"/>
  <c r="G13" i="25"/>
  <c r="I13" i="25" s="1"/>
  <c r="G14" i="25"/>
  <c r="I14" i="25" s="1"/>
  <c r="G15" i="25"/>
  <c r="I15" i="25" s="1"/>
  <c r="G3" i="25"/>
  <c r="I3" i="25" s="1"/>
  <c r="F5" i="25"/>
  <c r="F6" i="25"/>
  <c r="F7" i="25"/>
  <c r="F8" i="25"/>
  <c r="F9" i="25"/>
  <c r="F10" i="25"/>
  <c r="F11" i="25"/>
  <c r="F12" i="25"/>
  <c r="F13" i="25"/>
  <c r="F14" i="25"/>
  <c r="F15" i="25"/>
  <c r="F4" i="25"/>
  <c r="F3" i="25"/>
  <c r="F3" i="26"/>
  <c r="G5" i="29" l="1"/>
  <c r="G5" i="26"/>
  <c r="I23" i="21"/>
  <c r="I3" i="26"/>
  <c r="I5" i="26" s="1"/>
  <c r="G23" i="21"/>
  <c r="I16" i="25"/>
  <c r="G16" i="25"/>
</calcChain>
</file>

<file path=xl/sharedStrings.xml><?xml version="1.0" encoding="utf-8"?>
<sst xmlns="http://schemas.openxmlformats.org/spreadsheetml/2006/main" count="300" uniqueCount="122">
  <si>
    <t>l.p</t>
  </si>
  <si>
    <t xml:space="preserve">Nazwa produktu </t>
  </si>
  <si>
    <t>Jednostka miary</t>
  </si>
  <si>
    <t>Ilość jednostek miary</t>
  </si>
  <si>
    <t>Cena jednostkowa netto</t>
  </si>
  <si>
    <t>Wartość netto</t>
  </si>
  <si>
    <t>Stawka podatku VAT %</t>
  </si>
  <si>
    <t>Wartość brutto</t>
  </si>
  <si>
    <t>szt.</t>
  </si>
  <si>
    <t>RAZEM</t>
  </si>
  <si>
    <t>Oferowany produkt/nazwa/producent/nr katalogowy</t>
  </si>
  <si>
    <t xml:space="preserve">Cena jednostkowa brtto </t>
  </si>
  <si>
    <t xml:space="preserve">Cena jednostkowa brutto </t>
  </si>
  <si>
    <t xml:space="preserve">Oferowany produku/nazwa produktu/nr katalogowy </t>
  </si>
  <si>
    <t>Środek do mycia wszystkich wodoodpornych podłóg. Stężenie robocze 0,5%. Preparat ma posiadać w swoim składzie: niejonowe środki powierzchniowo czynne, mydło, kompozycje zapachowe , z technologią neutralizacji nieprzyjemnych zapachów ONT. Preparat o pH koncentratu 8,5; 5L*</t>
  </si>
  <si>
    <t xml:space="preserve">szt. </t>
  </si>
  <si>
    <t>Środek do mycia wszystkich zmywalnych powierzchni takich jak szkło, meble, marmur i tworzywa sztuczne, stężenie robocze 0,5%. Preparat ma posiadać w swoim składzie: 5-15% propan-2-ol, izopropanol, &lt;5% anionowe środki powierzchniowo czynne. Preparat o pH koncentratu 7,6;  5L*</t>
  </si>
  <si>
    <t>Środek na bazie kwasu do gruntownego codziennego mycia urządzeń sanitarnych, nie niszczy powierzchni, usuwa kamień i rdzę, stężenie robocze 0,5%.  Preparat ma posiadać w swoim składzie: &lt;5% kwas cytrynowy, &lt;5% niejonowe środki powierzchniowo czynne. Preparat o pH koncentratu 2,7; 5L*</t>
  </si>
  <si>
    <t xml:space="preserve">Pompka dozująca  do karnistra 5 L oferowanego produktu </t>
  </si>
  <si>
    <t>szt</t>
  </si>
  <si>
    <t>Czyściwo wiskozowe dziurkowane w roli - perforowane,  dostępne w czterech kolorach: zielonym, niebieskim, żółtym i czerwonym. Minimum 350 odcinków na rolce. Rozmiar jednej ścierki 30x34 cm +/- 0,5cm. Każda rolka zapakowana w higieniczną folię i oznaczona etykietą zawierającą kod produktu, rozmiar odcinka i ilość odcinków. Czyściwo uniwersalne o właściwościach antybakteryjnych - potwierdzonymi badaniami laboratoryjnymi.</t>
  </si>
  <si>
    <t>rol</t>
  </si>
  <si>
    <t xml:space="preserve">RAZEM </t>
  </si>
  <si>
    <t xml:space="preserve">RAZEM  </t>
  </si>
  <si>
    <t>* Zamawiający wymaga Kart Charakterystyk do wszystkich oferowanych produktów w Pakiecie.</t>
  </si>
  <si>
    <t xml:space="preserve">Jednorazowa golarka medyczna typu Gallant.
Golarka wyposażona jest w uchwyt, którego kształt oraz karbowana tekstura umożliwiają stabilną pracę. Wycięcie między uchwytem a ostrzami pozwala na kontrolę golonego obszaru.
Golarki medyczne znajdują zastosowanie  i placówkach służby zdrowia szczególnie w przypadku przygotowania przedoperacyjnego pacjentów.
</t>
  </si>
  <si>
    <t xml:space="preserve">Dozownik na mydło, 0,5 L  model S5 </t>
  </si>
  <si>
    <t>Kosz pedałowy 15L plastikowy</t>
  </si>
  <si>
    <t>Kosz z pedałem 25L plastikowy</t>
  </si>
  <si>
    <t>Kubki jednorazowe 0,02 L (100 szt.- op.)*</t>
  </si>
  <si>
    <t>opak.</t>
  </si>
  <si>
    <t>Talerze plastikowe j.u. 220 mm (100 szt.-op.)*</t>
  </si>
  <si>
    <t>Miseczka plastikowa flaczarka 0,50 L  (100 szt.-op.)*</t>
  </si>
  <si>
    <t>Łyżka plastikowa duża (100 szt.-op.)*</t>
  </si>
  <si>
    <t>Widelec plastikowy (100 szt. - op.)*</t>
  </si>
  <si>
    <t>Nóż plastikowy (100 szt. -op.)*</t>
  </si>
  <si>
    <t xml:space="preserve">Dozownik  na papier  telatowy  JUMBO </t>
  </si>
  <si>
    <t>SZT</t>
  </si>
  <si>
    <t>Reklamówka 30/55,biała (200 szt. - op.)*</t>
  </si>
  <si>
    <t>Serwetki gastronomiczne (1000 szt. - op.)</t>
  </si>
  <si>
    <t xml:space="preserve">Razem </t>
  </si>
  <si>
    <t xml:space="preserve">PAKIET NR 2 POZOSTAŁE MATERIAŁY </t>
  </si>
  <si>
    <t xml:space="preserve">Ilość </t>
  </si>
  <si>
    <t>rol.</t>
  </si>
  <si>
    <t xml:space="preserve">Mleczko do czyszczenia kuchni typu  DIX Professiona lktóry usuwa wszelkiego rodzaju tłuszcz i przypalenia Aktywne rozpuszczalniki organiczne pozwalają usunąć nawet najtrwalszy, zaschnięty brud i tłuste plamy a czyszczona powierzchnia pozostaje błyszcząca bez konieczności polerowania.  500 ml żółty  * </t>
  </si>
  <si>
    <t xml:space="preserve"> Płyn przeznaczony jest do mycia piekarników, blach piekarniczych, 
Działa bardzo skutecznie, bez trudu usuwając najtrwalsze przypalenia, zapieczony tłuszcz. Płyn  typu Dix profesional 0,5 l  zielony *</t>
  </si>
  <si>
    <t xml:space="preserve">SZT </t>
  </si>
  <si>
    <t>Gąbka do zmywania (5 szt.-op.)</t>
  </si>
  <si>
    <t>Płyn do mycia naczyń  5L* typu LUDWIK  .Skład 
5-15% anionowe środki powierzchniowo czynne, &lt;5% niejonowe środki powierzchniowo czynne, &lt;5% amfoteryczne środki powierzchniowo czynne, konserwant (Methylchloroisothiazolinone, Methylisothiazolinone, 2-Bromo-2-Nitropropane-1,3-Diol), barwnik (CI 19140, CI 42080), kompozycja zapachowa</t>
  </si>
  <si>
    <t xml:space="preserve">
Mleczko do czyszczenia  typu Dix z mikrogranulkami jest niezastąpione w kuchni jak i w łazience. Mleczko skutecznie usunie nie rysując powierzchni najbardziej oporny brud, tłuszcz, kamień i rdzę, osad z mydła czy przypalenia znajdujące się na kuchence i w piekarniku. Specjalny składnik zawarty w mleczku chroni, nawilża i natłuszcza skórę rąk. Mleczko jest bardzo wydajne i ekonomiczne, po użyciu przez długi czas w pomieszczeniu utrzymuje się świeży i przyjemny zapach.
Cechy produktu
    pojemność: 550g
    rodzaj: mleczko
    zastosowanie: do czyszczenia
    zapach: cytrynowy *
</t>
  </si>
  <si>
    <t>Mydło w płynie  antybakteryjne typu . ATTIS  5L*.Skład    mydło w płynie  jest skutecznym środkiem myjącym, przeznaczonym do codziennego użytku. Specjalnie dobrane, delikatne składniki powodują, że skóra nawet po wielokrotnym użyciu mydła nie ulega wysuszeniu, lecz jest świeża i gładka w dotyku. Neutralne pH sprawia, że mydło w płynie nie wykazuje żadnego działania drażniącego, a obecna w składzie gliceryna, posiada własności nawilżające i natłuszczające, które pozytywnie wpływają na gładkość i elastyczność skóry dłoni. Mydło jest zagęszczone, a dzięki temu bardzo wydajne w użytkowaniu, obficie się pieni. Może być stosowane do mycia rąk oraz całego ciała.*</t>
  </si>
  <si>
    <t>Odświeżacz powietrza w sprayu typu  KOLORADO 400 mlOdświeżacz powietrza w sprayu, neutralizuje nieprzyjemne zapachy i zapewnia świeżość w pomieszczeniu.*</t>
  </si>
  <si>
    <t>Papier toaletowy typu  BUNNY SOFT szary, 1-warstowy, w obwolucie, długość 25mb.</t>
  </si>
  <si>
    <t>Płyn do mycia szyb  z rospylaczem typu   ,  WINDOW  *750 ml  płyn do szyb z amoniakiem i alkoholem to produkt o bardzo wysokich walorach użytkowych. Starannie dobrane, najwyższej jakości składniki sprawiają, że płyn bardzo dobrze myje szyby oraz lustra. Czyści i nabłyszcza: - szkło - płytki ceramiczne - powierzchnie chromowane - stal nierdzewną - glazurę - szyby samochodowe Dzięki zastosowaniu w składzie kombinacji odpowiednich składników, skutecznie usuwa nawet najtrwalszy, zaschnięty brud i tłuste plamy, a także sprawia Że czyszczona powierzchnia pozostaje błyszcząca bez konieczności polerowania. Wysoka jakość gwarantuje uzyskanie krystalicznie czystych, lśniących szyb, bez smug i zacieków. Przeznaczony jest do stosowania w kuchni i w łazience. W czasie mycia szybko wysycha, co jest istotne w okresie zimowym. Składniki chemiczne płynu są nieszkodliwe dla środowiska i ulegają biodegradacji.</t>
  </si>
  <si>
    <t>Proszek do szorowania  typu *DIX   500 g
Jest to uniwersalny proszek przeznaczony do szorowania zabrudzonych powierzchni.
Doskonały do czyszczenia zlewów, wanien, brodzików, kuchenek, naczyń ze stali nierdzewnej oraz naczyń tradycyjnych. Zawiera precyzyjnie dobrane składniki, delikatny środek ścierny oraz polerujący, dzięki którym proszek szybko i skutecznie usuwa zaschnięty i przypalony tłuszcz, kamień z wody, osad i inne zabrudzenia nagromadzone na sprzęcie kuchennym, przy czym nie rysuje czyszczonych powierzchni.</t>
  </si>
  <si>
    <t>Pasta do czyszczenia typu   Sama op. 250 gr Przeznaczona jest do zabrudzeń długotrwałych, skutecznie usuwa spaleniznę, naloty rdzy i kamienia wodnego z powierzchni ceramicznych, porcelanowych, fajansowych, emaliowanych, szkliwowych itp."*</t>
  </si>
  <si>
    <t>Pasta  do nabłyszczania  PCV typu SIDOLUKS  0,5 L*Produkty  do ochrony i nabłyszczania oszczędzają Twój czas, gdyż podłoga lśni czystością na długo i nie trzeba myć jej tak często.ergonomiczne opakowanie artykułu ze specjalnym korkiem upraszcza odpowiednią aplikację preparatu bezpośrednio na podłogę rozprowadzając go przy pomocy mopa lub miękkiej szmatki.</t>
  </si>
  <si>
    <t>Spray do mebli 250 ml* typu PRONTO Antystatyczny preparat do pielęgnacji i czyszczenia mebli. Skutecznie usuwa wszelkie zanieczyszczenia, zabezpiecza meble przed zarysowaniami, zaciekami oraz osadzaniem się kurzu, pozostawiając przyjemnie pachnącą powłokę.</t>
  </si>
  <si>
    <t>Szampon typu 1L ROSA</t>
  </si>
  <si>
    <t>szr.</t>
  </si>
  <si>
    <t>Ściereczka do podłogi - bardzo trwała i chłonna ścierka do mycia oraz froterowania wszystkich rodzajów gładkich podłóg
- można używać jej z wszystkimi uniwersalnym środkami do czyszczenia i mycia
- miękka i delikatna w dotyku
- przeznaczona do wielokrotnego użytku - po użyciu wypłukać i wysuszyć
- nie prać i nie prasować
- skład: bawełna 60%, poliester 40%
- gramatura: 210g/mkw
- kolor: biały</t>
  </si>
  <si>
    <t>Ścierka z mikrofibry w kształcie kwadratu. Użycie tego materiału pozwala na doczyszczenie nawet mikroskopijnych szczelin.</t>
  </si>
  <si>
    <t>Papier toaletowy  typu  JUMBO surowiec 100% makulatura , kolor różowy  ilość warstw 1 gramatura 35g /m2, szerokość wstęgi 9cm, długość wstęgi min105mb średnica rolki 18 cm</t>
  </si>
  <si>
    <t>KRET do rur granulat  400  g Doskonale udrażnia rury i syfony w instalacjach kanalizacyjnych.
Jest w stanie dostać się tam gdzie nie jesteśmy w stanie dotrzeć.
Regularne stosowanie produktów marki Kret skutecznie zapobiega zapychaniu się rur i syfonów.</t>
  </si>
  <si>
    <t xml:space="preserve">op </t>
  </si>
  <si>
    <t xml:space="preserve">PAKIET 4  ŚRODKI DO SPRZĄTANIA </t>
  </si>
  <si>
    <t>Płyn płuczący  10 L*</t>
  </si>
  <si>
    <t xml:space="preserve">PAKIET NR 6  ZMYWARKA </t>
  </si>
  <si>
    <t>op</t>
  </si>
  <si>
    <t>Szczotka do mycia kanałów roboczych. Włosie nylonowe, sztywne, sztyft zakończony pętlą. Długość 250 mm, średnica 5 mm. Dopuszczone do mycia w myjni-dezynfektorze.</t>
  </si>
  <si>
    <t>Szczotka do mycia kanałów roboczych. Włosie nylonowe, sztywne, sztyft zakończony pętlą. Długość 300mm, średnica 7 mm. Dopuszczone do mycia w myjni-dezynfektorze.</t>
  </si>
  <si>
    <t>Jednorazowa elastyczna szczotka do mycia kanałów o wąskim prześwicie. Włosie nylonowe. Średnica włosia 2 mm, długość całkowita 1000 mm.</t>
  </si>
  <si>
    <t>Szczotka z twardym, syntetycznym włosiem przeznaczona do oczyszczania zewnętrznych powierzchni narzędzi przed myciem mechanicznym i dezynfekcją. Wysokość włosia 12 mm, długość włosia 30 i 45 mm, długość całkowita szczotki 165 mm. Dopuszczona do mycia w myjni dezynfektorze.</t>
  </si>
  <si>
    <t>Czyścik specjalistyczny Tip Cleaner do czyszczenia narzędzi elektrochirurgicznych. Wymiary 5 cm x 5 cm. Opakowanie 100 szt.</t>
  </si>
  <si>
    <t xml:space="preserve">Testy do kontroli skuteczności mycia w myjni - dezynfektorze, zgodny z normą PN-EN ISO 15883-5; Testy zawierająsyntetyczną substancję wskaźnikową - odpowiednik nigrozyny z mąką, jajkiem i skrobią ziemniaczaną, naniesioną na
samoprzylepny nośnik z tworzywa sztucznego. Testy do zastosowania łącznie z przyrządem symulującym instrumentyrurowe i endoskopy giętkie. Opakowanie = 320 szt. z okresem ważności nie mniej niż 12 m-cy od daty zakupu.
</t>
  </si>
  <si>
    <t xml:space="preserve">Kamix 25kg </t>
  </si>
  <si>
    <t>Nazwa produktu</t>
  </si>
  <si>
    <t>Cena jednostkowa brutto</t>
  </si>
  <si>
    <t>Wartość   brutto</t>
  </si>
  <si>
    <t>Oferowany produkt /nazwa produktu  /nr katalogowy</t>
  </si>
  <si>
    <t>Preparaty kompatybilne ze sobą (od jednego producenta) nadające się do zastosowania w myjniach-dezynfektorach Getinge WD 46-5.</t>
  </si>
  <si>
    <t>Zamawiający wymaga kalibracji myjni-dezynfektorów kalibracji myjni-dezynfektorów i dostosowania dawkowania do poszczególnych preparatów.</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</si>
  <si>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Opakowanie 5 l.*</t>
  </si>
  <si>
    <t>Płynny środek płuczący zawierający środki powierzchniowo czynne, fosfoniany oraz środki konserwujące. Do użycia w myjniach dezynfektorach niezawierający oleju parafinowego oraz alkoksylowanego alkoholu tłuszczowego. Do szybkiego bezzaciekowego płukania, znacznie przyśpieszający suszenie po maszynowym myciu i dezynfekcji, neutralizujący pozostałości alkaliczne. Dozowanie środka 0,2-0,8ml/l.. Opakowanie 5l.*</t>
  </si>
  <si>
    <t>*</t>
  </si>
  <si>
    <t xml:space="preserve">   Imię i nazwisko osób dokonujących opisu  przedmiotu zamówienia i  szacunkowej  wartości  tego zamówienia .</t>
  </si>
  <si>
    <t xml:space="preserve">Uniwersalny płyn do mycia podłóg paneli  1L  typu .FLORA   *
Płyn do mycia paneli podłogowych  z dodatkiem olejku pomarańczowego skutecznie usuwa brud i tłuszcz, pozostawiając czyszczone powierzchnie na długo czyste i lśniące. Zawarty w płynie olejek pomarańczowy pomaga w usuwaniu zanieczyszczeń przywracając piękny i świeży wygląd mytej powierzchni, jednocześnie pozostawia przyjemny zapach w pomieszczeniu. Płyn posiada właściwości antystatyczne i nabłyszczające.
Cechy produktu
    pojemność: 1L
    rodzaj: płyn
    zastosowanie: do paneli
</t>
  </si>
  <si>
    <t>Płyn do automatycznego mycia do zmywarek 10 L*</t>
  </si>
  <si>
    <t>Tenzi 1L  płyn do wanien z hydromasażem *</t>
  </si>
  <si>
    <t>Ecolab Incidin 750ml spray *</t>
  </si>
  <si>
    <t>Suche jednorazowe ściereczki z włókniny polipropylenowej charakteryzującej się wysoką chłonnością. Materiał, z którego wykonana jest ściereczka nie może się strzępić, rozciągać czy pylić. Powinien  posiadać specjalną perforację  powierzchni  powodującą  równomierne nasączenie i nie wysychanie górnej warstwy  ściereczek  ułożonych w podajniku.  Aplikowane z wiaderka dozującego poprzez przeciągniecie ich przez specjalny otwór dozujący posiadający możliwość ponownego zamknięcia po użyciu.  Ściereczki kompatybilne ze środkiem dezynfekcyjnym, co powinny potwierdzać dokumenty z badań.  Ilość chusteczek w opakowaniu nie mniejsza niż 256 sztuk.  Rozmiar pojedynczej chusteczki  nie mniejszy niż  18  x 39 cm.  Chusteczki w wiaderku dozującym. Pakowane pojedynczo w foli ochronnej.</t>
  </si>
  <si>
    <t>Suche jednorazowe ściereczki  z włókniny polipropylenowej charakteryzującej się wysoką chłonnością. Materiał, z którego wykonana jest ściereczka nie może się strzępić, rozciągać czy pylić. Powinien  posiadać specjalną perforację  powierzchni  powodującą  równomierne nasączenie i nie wysychanie górnej warstwy  ściereczek  ułożonych w podajniku.  Aplikowane z wiaderka dozującego poprzez przeciągniecie ich przez specjalny otwór dozujący posiadający możliwość ponownego zamknięcia po użyciu.  Ściereczki kompatybilne ze środkiem dezynfekcyjnym, co powinny potwierdzać dokumenty z badań.  Ilość chusteczek w opakowaniu nie mniejsza niż 100 sztuk.  Rozmiar pojedynczej chusteczki  nie mniejszy niż  32  x 30 cm.  Chusteczki w wiaderku dozującym. Pakowane pojedynczo w foli ochronnej. Zarejestrowane jako wyrób medyczny kl. I</t>
  </si>
  <si>
    <t>L.P.</t>
  </si>
  <si>
    <t>PAKIET NR</t>
  </si>
  <si>
    <t>WARTOŚĆ NETTO</t>
  </si>
  <si>
    <t>WARTOŚĆ BRUTTO</t>
  </si>
  <si>
    <t xml:space="preserve">SUMA </t>
  </si>
  <si>
    <t>PAKIET NR 6</t>
  </si>
  <si>
    <t>PAKIET NR 1</t>
  </si>
  <si>
    <t>PAKIET NR 2</t>
  </si>
  <si>
    <t>PAKIET NR 3</t>
  </si>
  <si>
    <t>Środek czyszczący na bazie olejku pomarańczowego do gruntownego usuwania pozostałości z kleju, resztek alginaniu, cementu, plam z cynku i eugenolu z powierzchni narzędzi medycznych. Opakowanie 250 ml.*</t>
  </si>
  <si>
    <t xml:space="preserve">Płyn do WC * typu PALEMKA 1L Yplon 
Płyn do sanitariatów . Preparat efektywnie likwiduje osady z kamienia i rdzę, a także inne trudne do usunięcia zabrudzenia. Środek zawiera silne kwasy, które zwiększają jego skuteczność. Płyn nadaje połysk czyszczonym powierzchniom, nie pozostawia smug i zacieków. 
Pojemność 1l*
 </t>
  </si>
  <si>
    <t xml:space="preserve">L </t>
  </si>
  <si>
    <t xml:space="preserve"> Cena jednostkowa netto </t>
  </si>
  <si>
    <t xml:space="preserve"> Cena jednostkowa brutto  </t>
  </si>
  <si>
    <t xml:space="preserve"> Wartość netto </t>
  </si>
  <si>
    <t xml:space="preserve"> Wartość brutto </t>
  </si>
  <si>
    <t xml:space="preserve">PAKIET NR 7  ZMYWARKA </t>
  </si>
  <si>
    <t xml:space="preserve"> Ocet spirytusowy 10 %  poj 1 l</t>
  </si>
  <si>
    <t>PAKIET NR 4</t>
  </si>
  <si>
    <t>PAKIET NR 5</t>
  </si>
  <si>
    <t xml:space="preserve">PAKIET NR 4 WANNY </t>
  </si>
  <si>
    <t>Pakiet nr  3 Preparaty do mycia: myjnia, sterylizacja, detergenty</t>
  </si>
  <si>
    <t xml:space="preserve">Pakiet nr 6  </t>
  </si>
  <si>
    <t>SUMA PAKIETÓW NR 1 – 6</t>
  </si>
  <si>
    <t>Pakiet nr 1 Preparaty do mycia i czyszczenia</t>
  </si>
  <si>
    <t xml:space="preserve">PAKIET NR 2 STERYLIZACJA AKCESORIA DO CZYSZCZENIA </t>
  </si>
  <si>
    <t xml:space="preserve">Pakiet nr  5  Ściereczki do sprzątania </t>
  </si>
  <si>
    <t>Preparat 1 do stali nierdzewnej i kontaktu z żywnością typu 
Suma Inox Classic D7   0,75l
Profesjonalny, bezzapachowy  preparat w postaci oliwki przeznaczony do polerowania i zabezpie-czania powierzchni pionowych wykonanych ze stali nierdzewnej, w szczególności chłodziarek, zamrażarek, drzwi i ścianek piekarników itp. Preparat poleruje i zabezpiecza stalowe powierzchnie pionowe przed plamami z wody i tłuszczów, a także przed widocznymi odciskami palców. Produkt gotowy do użycia  , dostępny w butelce ze szprycą poj. 0,75 - 1 litr. Zgodnie z pt. 2 Karty charakte-rystyki preparatu Klasyfikacja substancji lub mieszaniny: Nie klasyfikowany.*</t>
  </si>
  <si>
    <t>X</t>
  </si>
  <si>
    <t>ZAŁĄCZNIK NR 2 DO 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</si>
</sst>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_-* #,##0.00\ _z_ł_-;\-* #,##0.00\ _z_ł_-;_-* &quot;-&quot;??\ _z_ł_-;_-@_-"/>
    <numFmt numFmtId="165" formatCode="&quot; &quot;#,##0.00&quot; &quot;[$zł-415]&quot; &quot;;&quot;-&quot;#,##0.00&quot; &quot;[$zł-415]&quot; &quot;;&quot; -&quot;00&quot; &quot;[$zł-415]&quot; &quot;;&quot; &quot;@&quot; &quot;"/>
    <numFmt numFmtId="166" formatCode="&quot; &quot;#,##0.00&quot;    &quot;;&quot;-&quot;#,##0.00&quot;    &quot;;&quot; -&quot;00&quot;    &quot;;&quot; &quot;@&quot; &quot;"/>
    <numFmt numFmtId="167" formatCode="#,##0.00&quot; zł&quot;"/>
    <numFmt numFmtId="168" formatCode="\ #,##0.00&quot; zł &quot;;\-#,##0.00&quot; zł &quot;;&quot; -&quot;#&quot; zł &quot;;@\ "/>
  </numFmts>
  <fonts count="37">
    <font>
      <sz val="11"/>
      <color theme="1"/>
      <name val="Calibri"/>
      <family val="2"/>
      <scheme val="minor"/>
    </font>
    <font>
      <sz val="11"/>
      <color theme="1"/>
      <name val="Calibri"/>
      <family val="2"/>
      <charset val="238"/>
      <scheme val="minor"/>
    </font>
    <font>
      <sz val="11"/>
      <color rgb="FF000000"/>
      <name val="Czcionka tekstu podstawowego"/>
      <charset val="238"/>
    </font>
    <font>
      <sz val="11"/>
      <color rgb="FF000000"/>
      <name val="Calibri"/>
      <family val="2"/>
      <charset val="238"/>
    </font>
    <font>
      <b/>
      <sz val="9"/>
      <color theme="1"/>
      <name val="Calibri"/>
      <family val="2"/>
      <charset val="238"/>
      <scheme val="minor"/>
    </font>
    <font>
      <sz val="10"/>
      <color rgb="FF000000"/>
      <name val="Calibri"/>
      <family val="2"/>
      <charset val="238"/>
    </font>
    <font>
      <sz val="11"/>
      <color theme="1"/>
      <name val="Calibri"/>
      <family val="2"/>
      <scheme val="minor"/>
    </font>
    <font>
      <sz val="9"/>
      <color rgb="FF000000"/>
      <name val="Czcionka tekstu podstawowego"/>
      <charset val="238"/>
    </font>
    <font>
      <sz val="11"/>
      <color rgb="FFFF0000"/>
      <name val="Calibri"/>
      <family val="2"/>
      <charset val="238"/>
    </font>
    <font>
      <sz val="11"/>
      <color rgb="FF000000"/>
      <name val="Times New Roman"/>
      <family val="1"/>
      <charset val="238"/>
    </font>
    <font>
      <sz val="10"/>
      <color theme="1"/>
      <name val="Times New Roman"/>
      <family val="1"/>
      <charset val="238"/>
    </font>
    <font>
      <sz val="11"/>
      <color theme="1"/>
      <name val="Times New Roman"/>
      <family val="1"/>
      <charset val="238"/>
    </font>
    <font>
      <sz val="11"/>
      <name val="Calibri"/>
      <family val="2"/>
      <charset val="238"/>
    </font>
    <font>
      <sz val="11"/>
      <color theme="1"/>
      <name val="Arial Narrow"/>
      <family val="2"/>
      <charset val="238"/>
    </font>
    <font>
      <b/>
      <sz val="11"/>
      <color indexed="8"/>
      <name val="Arial Narrow"/>
      <family val="2"/>
      <charset val="238"/>
    </font>
    <font>
      <sz val="11"/>
      <color rgb="FF000000"/>
      <name val="Arial Narrow"/>
      <family val="2"/>
      <charset val="238"/>
    </font>
    <font>
      <b/>
      <sz val="11"/>
      <color theme="1"/>
      <name val="Calibri"/>
      <family val="2"/>
      <charset val="238"/>
      <scheme val="minor"/>
    </font>
    <font>
      <sz val="11"/>
      <color rgb="FF000000"/>
      <name val="Calibri"/>
      <family val="2"/>
      <charset val="238"/>
      <scheme val="minor"/>
    </font>
    <font>
      <sz val="8"/>
      <color rgb="FF000000"/>
      <name val="Calibri"/>
      <family val="2"/>
      <charset val="238"/>
      <scheme val="minor"/>
    </font>
    <font>
      <b/>
      <sz val="11"/>
      <color rgb="FF000000"/>
      <name val="Calibri"/>
      <family val="2"/>
      <charset val="238"/>
      <scheme val="minor"/>
    </font>
    <font>
      <b/>
      <sz val="9"/>
      <color rgb="FF000000"/>
      <name val="Calibri"/>
      <family val="2"/>
      <charset val="238"/>
      <scheme val="minor"/>
    </font>
    <font>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b/>
      <sz val="11"/>
      <color rgb="FF000000"/>
      <name val="Czcionka tekstu podstawowego"/>
      <charset val="238"/>
    </font>
    <font>
      <b/>
      <sz val="9"/>
      <color rgb="FF000000"/>
      <name val="Czcionka tekstu podstawowego"/>
      <charset val="238"/>
    </font>
    <font>
      <b/>
      <sz val="11"/>
      <color rgb="FF000000"/>
      <name val="Calibri"/>
      <family val="2"/>
      <charset val="238"/>
    </font>
    <font>
      <sz val="10"/>
      <color theme="1"/>
      <name val="Calibri"/>
      <family val="2"/>
      <scheme val="minor"/>
    </font>
    <font>
      <b/>
      <sz val="10"/>
      <color theme="1"/>
      <name val="Calibri"/>
      <family val="2"/>
      <scheme val="minor"/>
    </font>
    <font>
      <sz val="10"/>
      <color rgb="FF000000"/>
      <name val="Calibri"/>
      <family val="2"/>
    </font>
    <font>
      <sz val="8"/>
      <color theme="1"/>
      <name val="Calibri"/>
      <family val="2"/>
      <charset val="238"/>
      <scheme val="minor"/>
    </font>
    <font>
      <sz val="9"/>
      <name val="Calibri"/>
      <family val="2"/>
      <charset val="238"/>
      <scheme val="minor"/>
    </font>
    <font>
      <sz val="9"/>
      <color indexed="8"/>
      <name val="Calibri"/>
      <family val="2"/>
      <charset val="238"/>
      <scheme val="minor"/>
    </font>
    <font>
      <b/>
      <sz val="9"/>
      <color indexed="8"/>
      <name val="Calibri"/>
      <family val="2"/>
      <charset val="238"/>
      <scheme val="minor"/>
    </font>
    <font>
      <b/>
      <sz val="9"/>
      <name val="Calibri"/>
      <family val="2"/>
      <charset val="238"/>
      <scheme val="minor"/>
    </font>
    <font>
      <b/>
      <sz val="11"/>
      <color theme="1"/>
      <name val="Arial Narrow"/>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13"/>
        <bgColor indexed="3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0">
    <xf numFmtId="0" fontId="0" fillId="0" borderId="0"/>
    <xf numFmtId="0" fontId="2" fillId="0" borderId="0" applyNumberFormat="0" applyBorder="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0" fontId="5" fillId="0" borderId="0"/>
    <xf numFmtId="44" fontId="6" fillId="0" borderId="0" applyFont="0" applyFill="0" applyBorder="0" applyAlignment="0" applyProtection="0"/>
  </cellStyleXfs>
  <cellXfs count="246">
    <xf numFmtId="0" fontId="0" fillId="0" borderId="0" xfId="0"/>
    <xf numFmtId="0" fontId="0" fillId="0" borderId="0" xfId="0" applyAlignment="1">
      <alignment wrapText="1"/>
    </xf>
    <xf numFmtId="44" fontId="0" fillId="0" borderId="0" xfId="0" applyNumberFormat="1"/>
    <xf numFmtId="0" fontId="0" fillId="0" borderId="0" xfId="0" applyAlignment="1">
      <alignment vertical="center"/>
    </xf>
    <xf numFmtId="0" fontId="0" fillId="0" borderId="1" xfId="0" applyBorder="1"/>
    <xf numFmtId="9" fontId="0" fillId="0" borderId="0" xfId="0" applyNumberFormat="1"/>
    <xf numFmtId="0" fontId="2" fillId="2" borderId="1" xfId="1" applyFill="1" applyBorder="1"/>
    <xf numFmtId="0" fontId="7" fillId="2" borderId="1" xfId="1" applyFont="1" applyFill="1" applyBorder="1" applyAlignment="1">
      <alignment wrapText="1"/>
    </xf>
    <xf numFmtId="44" fontId="7" fillId="2" borderId="1" xfId="1" applyNumberFormat="1" applyFont="1" applyFill="1" applyBorder="1" applyAlignment="1">
      <alignment wrapText="1"/>
    </xf>
    <xf numFmtId="9" fontId="7" fillId="2" borderId="1" xfId="1" applyNumberFormat="1" applyFont="1" applyFill="1" applyBorder="1" applyAlignment="1">
      <alignment wrapText="1"/>
    </xf>
    <xf numFmtId="0" fontId="3" fillId="0" borderId="6" xfId="2" applyBorder="1"/>
    <xf numFmtId="0" fontId="3" fillId="0" borderId="1" xfId="2" applyBorder="1"/>
    <xf numFmtId="0" fontId="0" fillId="0" borderId="6" xfId="0" applyBorder="1"/>
    <xf numFmtId="0" fontId="0" fillId="0" borderId="6" xfId="0" applyBorder="1" applyAlignment="1">
      <alignment wrapText="1"/>
    </xf>
    <xf numFmtId="0" fontId="0" fillId="0" borderId="11" xfId="0" applyBorder="1"/>
    <xf numFmtId="0" fontId="0" fillId="0" borderId="11" xfId="0" applyBorder="1" applyAlignment="1">
      <alignment wrapText="1"/>
    </xf>
    <xf numFmtId="0" fontId="0" fillId="0" borderId="5" xfId="0" applyBorder="1"/>
    <xf numFmtId="0" fontId="0" fillId="0" borderId="12" xfId="0" applyBorder="1"/>
    <xf numFmtId="0" fontId="0" fillId="0" borderId="2" xfId="0" applyBorder="1"/>
    <xf numFmtId="0" fontId="0" fillId="0" borderId="0" xfId="0" applyBorder="1"/>
    <xf numFmtId="0" fontId="7" fillId="2" borderId="13" xfId="1" applyFont="1" applyFill="1" applyBorder="1" applyAlignment="1">
      <alignment wrapText="1"/>
    </xf>
    <xf numFmtId="0" fontId="7" fillId="2" borderId="14" xfId="1" applyFont="1" applyFill="1" applyBorder="1" applyAlignment="1">
      <alignment wrapText="1"/>
    </xf>
    <xf numFmtId="44" fontId="7" fillId="2" borderId="13" xfId="1" applyNumberFormat="1" applyFont="1" applyFill="1" applyBorder="1" applyAlignment="1">
      <alignment wrapText="1"/>
    </xf>
    <xf numFmtId="44" fontId="0" fillId="0" borderId="1" xfId="0" applyNumberFormat="1" applyBorder="1"/>
    <xf numFmtId="9" fontId="7" fillId="2" borderId="13" xfId="1" applyNumberFormat="1" applyFont="1" applyFill="1" applyBorder="1" applyAlignment="1">
      <alignment wrapText="1"/>
    </xf>
    <xf numFmtId="9" fontId="0" fillId="0" borderId="1" xfId="0" applyNumberFormat="1" applyBorder="1"/>
    <xf numFmtId="0" fontId="8" fillId="0" borderId="1" xfId="2" applyFont="1" applyBorder="1"/>
    <xf numFmtId="0" fontId="3" fillId="0" borderId="6" xfId="2" applyBorder="1" applyAlignment="1">
      <alignment wrapText="1"/>
    </xf>
    <xf numFmtId="0" fontId="3" fillId="0" borderId="7" xfId="2" applyBorder="1"/>
    <xf numFmtId="0" fontId="3" fillId="0" borderId="6" xfId="2" applyBorder="1" applyAlignment="1">
      <alignment horizontal="center"/>
    </xf>
    <xf numFmtId="0" fontId="3" fillId="0" borderId="5" xfId="2" applyBorder="1" applyAlignment="1">
      <alignment horizontal="center"/>
    </xf>
    <xf numFmtId="0" fontId="0" fillId="0" borderId="13" xfId="0" applyBorder="1"/>
    <xf numFmtId="0" fontId="3" fillId="0" borderId="11" xfId="2" applyBorder="1" applyAlignment="1">
      <alignment horizontal="center"/>
    </xf>
    <xf numFmtId="0" fontId="3" fillId="0" borderId="12" xfId="2" applyBorder="1" applyAlignment="1">
      <alignment horizontal="center"/>
    </xf>
    <xf numFmtId="44" fontId="0" fillId="0" borderId="13" xfId="0" applyNumberFormat="1" applyBorder="1"/>
    <xf numFmtId="44" fontId="0" fillId="0" borderId="0" xfId="0" applyNumberFormat="1" applyBorder="1"/>
    <xf numFmtId="9" fontId="0" fillId="0" borderId="13" xfId="0" applyNumberFormat="1" applyBorder="1"/>
    <xf numFmtId="9" fontId="0" fillId="0" borderId="0" xfId="0" applyNumberFormat="1" applyBorder="1"/>
    <xf numFmtId="164" fontId="7" fillId="2" borderId="1" xfId="1" applyNumberFormat="1" applyFont="1" applyFill="1" applyBorder="1" applyAlignment="1">
      <alignment wrapText="1"/>
    </xf>
    <xf numFmtId="164" fontId="0" fillId="0" borderId="1" xfId="0" applyNumberFormat="1" applyBorder="1"/>
    <xf numFmtId="164" fontId="0" fillId="0" borderId="0" xfId="0" applyNumberFormat="1"/>
    <xf numFmtId="44" fontId="0" fillId="0" borderId="0" xfId="0" applyNumberFormat="1"/>
    <xf numFmtId="0" fontId="0" fillId="0" borderId="0" xfId="0"/>
    <xf numFmtId="9" fontId="3" fillId="0" borderId="5" xfId="4" applyBorder="1"/>
    <xf numFmtId="0" fontId="3" fillId="0" borderId="0" xfId="2" applyBorder="1"/>
    <xf numFmtId="167" fontId="0" fillId="0" borderId="0" xfId="0" applyNumberFormat="1"/>
    <xf numFmtId="9" fontId="3" fillId="0" borderId="0" xfId="4" applyBorder="1"/>
    <xf numFmtId="9" fontId="3" fillId="0" borderId="8" xfId="4" applyBorder="1"/>
    <xf numFmtId="0" fontId="0" fillId="0" borderId="0" xfId="0"/>
    <xf numFmtId="0" fontId="0" fillId="0" borderId="0" xfId="0" applyNumberFormat="1"/>
    <xf numFmtId="44" fontId="0" fillId="0" borderId="0" xfId="0" applyNumberFormat="1"/>
    <xf numFmtId="0" fontId="0" fillId="0" borderId="0" xfId="0"/>
    <xf numFmtId="0" fontId="9" fillId="2" borderId="1" xfId="1" applyFont="1" applyFill="1" applyBorder="1"/>
    <xf numFmtId="0" fontId="10" fillId="0" borderId="0" xfId="0" applyFont="1" applyAlignment="1">
      <alignment wrapText="1"/>
    </xf>
    <xf numFmtId="0" fontId="9" fillId="0" borderId="5" xfId="2" applyFont="1" applyBorder="1" applyAlignment="1">
      <alignment wrapText="1"/>
    </xf>
    <xf numFmtId="0" fontId="11" fillId="0" borderId="5" xfId="2" applyFont="1" applyBorder="1" applyAlignment="1">
      <alignment wrapText="1"/>
    </xf>
    <xf numFmtId="0" fontId="11" fillId="0" borderId="0" xfId="0" applyFont="1" applyAlignment="1">
      <alignment wrapText="1"/>
    </xf>
    <xf numFmtId="0" fontId="9" fillId="0" borderId="6" xfId="2" applyFont="1" applyBorder="1"/>
    <xf numFmtId="0" fontId="11" fillId="0" borderId="0" xfId="0" applyFont="1"/>
    <xf numFmtId="0" fontId="0" fillId="0" borderId="1" xfId="0" applyFont="1" applyBorder="1"/>
    <xf numFmtId="0" fontId="12" fillId="0" borderId="1" xfId="2" applyFont="1" applyBorder="1"/>
    <xf numFmtId="44" fontId="0" fillId="0" borderId="0" xfId="0" applyNumberFormat="1"/>
    <xf numFmtId="0" fontId="0" fillId="0" borderId="0" xfId="0"/>
    <xf numFmtId="44" fontId="0" fillId="0" borderId="0" xfId="0" applyNumberFormat="1"/>
    <xf numFmtId="0" fontId="0" fillId="0" borderId="0" xfId="0"/>
    <xf numFmtId="44" fontId="0" fillId="0" borderId="0" xfId="0" applyNumberFormat="1"/>
    <xf numFmtId="0" fontId="0" fillId="0" borderId="0" xfId="0"/>
    <xf numFmtId="8" fontId="0" fillId="0" borderId="1" xfId="0" applyNumberFormat="1" applyBorder="1"/>
    <xf numFmtId="0" fontId="14" fillId="0" borderId="16" xfId="0" applyFont="1" applyBorder="1" applyAlignment="1">
      <alignment horizontal="center" vertical="center" wrapText="1"/>
    </xf>
    <xf numFmtId="167" fontId="14"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167" fontId="13" fillId="0" borderId="16" xfId="0" applyNumberFormat="1" applyFont="1" applyBorder="1" applyAlignment="1">
      <alignment horizontal="center" vertical="center" wrapText="1"/>
    </xf>
    <xf numFmtId="0" fontId="13" fillId="0" borderId="0" xfId="0" applyFont="1" applyAlignment="1">
      <alignment horizontal="center" vertical="center"/>
    </xf>
    <xf numFmtId="168" fontId="13" fillId="0" borderId="0" xfId="0" applyNumberFormat="1" applyFont="1" applyBorder="1" applyAlignment="1">
      <alignment horizontal="center" vertical="center"/>
    </xf>
    <xf numFmtId="168" fontId="13" fillId="0" borderId="0" xfId="0" applyNumberFormat="1" applyFont="1" applyAlignment="1">
      <alignment horizontal="center" vertical="center"/>
    </xf>
    <xf numFmtId="0" fontId="13" fillId="0" borderId="16" xfId="0" applyFont="1" applyBorder="1" applyAlignment="1">
      <alignment horizontal="center" vertical="center"/>
    </xf>
    <xf numFmtId="167" fontId="13" fillId="0" borderId="0" xfId="0" applyNumberFormat="1" applyFont="1" applyAlignment="1">
      <alignment horizontal="center" vertical="center"/>
    </xf>
    <xf numFmtId="44" fontId="15" fillId="0" borderId="6" xfId="9" applyNumberFormat="1" applyFont="1" applyBorder="1" applyAlignment="1">
      <alignment horizontal="center" vertical="center"/>
    </xf>
    <xf numFmtId="44" fontId="13" fillId="0" borderId="16" xfId="0" applyNumberFormat="1" applyFont="1" applyBorder="1" applyAlignment="1">
      <alignment horizontal="center" vertical="center" wrapText="1"/>
    </xf>
    <xf numFmtId="0" fontId="13" fillId="4" borderId="16" xfId="0" applyFont="1" applyFill="1" applyBorder="1" applyAlignment="1">
      <alignment horizontal="center" vertical="center" wrapText="1"/>
    </xf>
    <xf numFmtId="44" fontId="0" fillId="0" borderId="0" xfId="0" applyNumberFormat="1"/>
    <xf numFmtId="0" fontId="0" fillId="0" borderId="0" xfId="0"/>
    <xf numFmtId="0" fontId="17" fillId="0" borderId="0" xfId="1" applyFont="1"/>
    <xf numFmtId="44" fontId="17" fillId="0" borderId="0" xfId="1" applyNumberFormat="1" applyFont="1"/>
    <xf numFmtId="9" fontId="17" fillId="0" borderId="0" xfId="1" applyNumberFormat="1" applyFont="1"/>
    <xf numFmtId="0" fontId="1" fillId="0" borderId="0" xfId="0" applyFont="1"/>
    <xf numFmtId="0" fontId="1" fillId="0" borderId="1" xfId="0" applyFont="1" applyBorder="1"/>
    <xf numFmtId="0" fontId="18" fillId="0" borderId="6" xfId="1" applyFont="1" applyBorder="1" applyAlignment="1">
      <alignment horizontal="left" vertical="center" wrapText="1"/>
    </xf>
    <xf numFmtId="0" fontId="18" fillId="0" borderId="6" xfId="1" applyFont="1" applyBorder="1"/>
    <xf numFmtId="0" fontId="18" fillId="0" borderId="7" xfId="1" applyFont="1" applyBorder="1"/>
    <xf numFmtId="44" fontId="18" fillId="0" borderId="7" xfId="9" applyNumberFormat="1" applyFont="1" applyBorder="1"/>
    <xf numFmtId="44" fontId="18" fillId="0" borderId="7" xfId="9" applyFont="1" applyBorder="1"/>
    <xf numFmtId="9" fontId="18" fillId="0" borderId="8" xfId="1" applyNumberFormat="1" applyFont="1" applyBorder="1"/>
    <xf numFmtId="44" fontId="18" fillId="0" borderId="8" xfId="9" applyNumberFormat="1" applyFont="1" applyBorder="1"/>
    <xf numFmtId="9" fontId="18" fillId="0" borderId="7" xfId="1" applyNumberFormat="1" applyFont="1" applyBorder="1"/>
    <xf numFmtId="0" fontId="18" fillId="0" borderId="6" xfId="1" applyFont="1" applyBorder="1" applyAlignment="1">
      <alignment horizontal="left" wrapText="1"/>
    </xf>
    <xf numFmtId="44" fontId="18" fillId="0" borderId="6" xfId="9" applyNumberFormat="1" applyFont="1" applyBorder="1"/>
    <xf numFmtId="9" fontId="18" fillId="0" borderId="5" xfId="1" applyNumberFormat="1" applyFont="1" applyBorder="1"/>
    <xf numFmtId="9" fontId="18" fillId="0" borderId="6" xfId="1" applyNumberFormat="1" applyFont="1" applyBorder="1"/>
    <xf numFmtId="0" fontId="18" fillId="0" borderId="7" xfId="1" applyFont="1" applyBorder="1" applyAlignment="1">
      <alignment horizontal="left" wrapText="1"/>
    </xf>
    <xf numFmtId="9" fontId="18" fillId="0" borderId="9" xfId="1" applyNumberFormat="1" applyFont="1" applyBorder="1"/>
    <xf numFmtId="0" fontId="18" fillId="0" borderId="0" xfId="0" applyFont="1" applyAlignment="1">
      <alignment horizontal="left" vertical="center" wrapText="1"/>
    </xf>
    <xf numFmtId="0" fontId="18" fillId="0" borderId="6" xfId="0" applyFont="1" applyBorder="1" applyAlignment="1">
      <alignment horizontal="left" vertical="top" wrapText="1"/>
    </xf>
    <xf numFmtId="0" fontId="18" fillId="0" borderId="10" xfId="1" applyFont="1" applyBorder="1"/>
    <xf numFmtId="0" fontId="1" fillId="0" borderId="0" xfId="0" applyFont="1" applyAlignment="1">
      <alignment vertical="center"/>
    </xf>
    <xf numFmtId="0" fontId="17" fillId="0" borderId="0" xfId="2" applyFont="1" applyBorder="1"/>
    <xf numFmtId="167" fontId="1" fillId="0" borderId="0" xfId="0" applyNumberFormat="1" applyFont="1"/>
    <xf numFmtId="44" fontId="1" fillId="0" borderId="0" xfId="0" applyNumberFormat="1" applyFont="1"/>
    <xf numFmtId="9" fontId="1" fillId="0" borderId="0" xfId="0" applyNumberFormat="1" applyFont="1"/>
    <xf numFmtId="0" fontId="1" fillId="0" borderId="0" xfId="0" applyFont="1" applyAlignment="1">
      <alignment horizontal="center"/>
    </xf>
    <xf numFmtId="0" fontId="19" fillId="2" borderId="1" xfId="1" applyFont="1" applyFill="1" applyBorder="1" applyAlignment="1">
      <alignment horizontal="center" vertical="center"/>
    </xf>
    <xf numFmtId="0" fontId="20" fillId="2" borderId="1" xfId="1" applyFont="1" applyFill="1" applyBorder="1" applyAlignment="1">
      <alignment horizontal="center" vertical="center" wrapText="1"/>
    </xf>
    <xf numFmtId="44" fontId="20" fillId="2" borderId="1" xfId="1" applyNumberFormat="1" applyFont="1" applyFill="1" applyBorder="1" applyAlignment="1">
      <alignment horizontal="center" vertical="center" wrapText="1"/>
    </xf>
    <xf numFmtId="9" fontId="20" fillId="2" borderId="1" xfId="1" applyNumberFormat="1" applyFont="1" applyFill="1" applyBorder="1" applyAlignment="1">
      <alignment horizontal="center" vertical="center" wrapText="1"/>
    </xf>
    <xf numFmtId="0" fontId="16" fillId="0" borderId="0" xfId="0" applyFont="1" applyAlignment="1">
      <alignment horizontal="center" vertical="center"/>
    </xf>
    <xf numFmtId="0" fontId="19" fillId="0" borderId="10" xfId="1" applyFont="1" applyBorder="1" applyAlignment="1">
      <alignment horizontal="center"/>
    </xf>
    <xf numFmtId="0" fontId="19" fillId="0" borderId="6" xfId="1" applyFont="1" applyBorder="1" applyAlignment="1">
      <alignment horizontal="center" vertical="center"/>
    </xf>
    <xf numFmtId="44" fontId="19" fillId="0" borderId="6" xfId="9" applyNumberFormat="1" applyFont="1" applyBorder="1" applyAlignment="1">
      <alignment horizontal="center" vertical="center"/>
    </xf>
    <xf numFmtId="44" fontId="19" fillId="0" borderId="7" xfId="9" applyNumberFormat="1" applyFont="1" applyBorder="1" applyAlignment="1">
      <alignment horizontal="center"/>
    </xf>
    <xf numFmtId="44" fontId="19" fillId="0" borderId="6" xfId="9" applyFont="1" applyBorder="1" applyAlignment="1">
      <alignment horizontal="center" vertical="center"/>
    </xf>
    <xf numFmtId="9" fontId="19" fillId="0" borderId="5" xfId="1" applyNumberFormat="1" applyFont="1" applyBorder="1" applyAlignment="1">
      <alignment horizontal="center" vertical="center"/>
    </xf>
    <xf numFmtId="44" fontId="19" fillId="0" borderId="5" xfId="9" applyNumberFormat="1" applyFont="1" applyBorder="1" applyAlignment="1">
      <alignment horizontal="center" vertical="center"/>
    </xf>
    <xf numFmtId="9" fontId="19" fillId="0" borderId="6" xfId="1" applyNumberFormat="1" applyFont="1" applyBorder="1" applyAlignment="1">
      <alignment horizontal="center" vertical="center"/>
    </xf>
    <xf numFmtId="0" fontId="20" fillId="0" borderId="6" xfId="0" applyFont="1" applyBorder="1" applyAlignment="1">
      <alignment horizontal="right" vertical="center" wrapText="1"/>
    </xf>
    <xf numFmtId="9" fontId="17" fillId="0" borderId="0" xfId="4" applyFont="1" applyBorder="1"/>
    <xf numFmtId="0" fontId="1" fillId="0" borderId="0" xfId="0" applyFont="1" applyBorder="1"/>
    <xf numFmtId="0" fontId="21" fillId="0" borderId="0" xfId="0" applyFont="1"/>
    <xf numFmtId="0" fontId="21" fillId="0" borderId="6" xfId="0" applyFont="1" applyBorder="1"/>
    <xf numFmtId="0" fontId="21" fillId="0" borderId="0" xfId="0" applyFont="1" applyAlignment="1">
      <alignment wrapText="1"/>
    </xf>
    <xf numFmtId="0" fontId="21" fillId="0" borderId="6" xfId="0" applyFont="1" applyBorder="1" applyAlignment="1">
      <alignment horizontal="center"/>
    </xf>
    <xf numFmtId="44" fontId="21" fillId="0" borderId="6" xfId="0" applyNumberFormat="1" applyFont="1" applyBorder="1" applyAlignment="1">
      <alignment horizontal="center"/>
    </xf>
    <xf numFmtId="9" fontId="21" fillId="0" borderId="6" xfId="0" applyNumberFormat="1" applyFont="1" applyBorder="1" applyAlignment="1">
      <alignment horizontal="center"/>
    </xf>
    <xf numFmtId="44" fontId="21" fillId="0" borderId="6" xfId="0" applyNumberFormat="1" applyFont="1" applyBorder="1"/>
    <xf numFmtId="0" fontId="21" fillId="0" borderId="6" xfId="0" applyFont="1" applyBorder="1" applyAlignment="1">
      <alignment wrapText="1"/>
    </xf>
    <xf numFmtId="0" fontId="21" fillId="0" borderId="10" xfId="0" applyFont="1" applyBorder="1" applyAlignment="1">
      <alignment horizontal="center"/>
    </xf>
    <xf numFmtId="0" fontId="21" fillId="0" borderId="11" xfId="0" applyFont="1" applyBorder="1" applyAlignment="1">
      <alignment wrapText="1"/>
    </xf>
    <xf numFmtId="0" fontId="21" fillId="0" borderId="11" xfId="0" applyFont="1" applyBorder="1" applyAlignment="1">
      <alignment vertical="top" wrapText="1"/>
    </xf>
    <xf numFmtId="0" fontId="21" fillId="0" borderId="15" xfId="0" applyFont="1" applyBorder="1" applyAlignment="1">
      <alignment horizontal="center"/>
    </xf>
    <xf numFmtId="0" fontId="21" fillId="0" borderId="11" xfId="0" applyFont="1" applyBorder="1" applyAlignment="1">
      <alignment horizontal="center"/>
    </xf>
    <xf numFmtId="44" fontId="21" fillId="0" borderId="11" xfId="0" applyNumberFormat="1" applyFont="1" applyBorder="1" applyAlignment="1">
      <alignment horizontal="center"/>
    </xf>
    <xf numFmtId="9" fontId="21" fillId="0" borderId="11" xfId="0" applyNumberFormat="1" applyFont="1" applyBorder="1" applyAlignment="1">
      <alignment horizontal="center"/>
    </xf>
    <xf numFmtId="0" fontId="21" fillId="0" borderId="11" xfId="0" applyFont="1" applyBorder="1"/>
    <xf numFmtId="0" fontId="22" fillId="0" borderId="0" xfId="2" applyFont="1" applyBorder="1"/>
    <xf numFmtId="44" fontId="21" fillId="0" borderId="0" xfId="0" applyNumberFormat="1" applyFont="1"/>
    <xf numFmtId="9" fontId="21" fillId="0" borderId="0" xfId="0" applyNumberFormat="1" applyFont="1"/>
    <xf numFmtId="0" fontId="23" fillId="2" borderId="1" xfId="1" applyFont="1" applyFill="1" applyBorder="1" applyAlignment="1">
      <alignment horizontal="center" vertical="center"/>
    </xf>
    <xf numFmtId="0" fontId="23" fillId="2" borderId="1" xfId="1" applyFont="1" applyFill="1" applyBorder="1" applyAlignment="1">
      <alignment horizontal="center" vertical="center" wrapText="1"/>
    </xf>
    <xf numFmtId="44" fontId="23" fillId="2" borderId="1" xfId="1" applyNumberFormat="1" applyFont="1" applyFill="1" applyBorder="1" applyAlignment="1">
      <alignment horizontal="center" vertical="center" wrapText="1"/>
    </xf>
    <xf numFmtId="9" fontId="23" fillId="2" borderId="1" xfId="1" applyNumberFormat="1" applyFont="1" applyFill="1" applyBorder="1" applyAlignment="1">
      <alignment horizontal="center" vertical="center" wrapText="1"/>
    </xf>
    <xf numFmtId="0" fontId="24" fillId="0" borderId="0" xfId="0" applyFont="1" applyAlignment="1">
      <alignment horizontal="center" vertical="center"/>
    </xf>
    <xf numFmtId="9" fontId="22" fillId="0" borderId="0" xfId="4" applyFont="1" applyBorder="1"/>
    <xf numFmtId="0" fontId="21" fillId="0" borderId="0" xfId="0" applyFont="1" applyBorder="1"/>
    <xf numFmtId="0" fontId="24" fillId="0" borderId="5" xfId="0" applyFont="1" applyBorder="1" applyAlignment="1">
      <alignment horizontal="right" wrapText="1"/>
    </xf>
    <xf numFmtId="0" fontId="24" fillId="0" borderId="10" xfId="0" applyFont="1" applyBorder="1" applyAlignment="1">
      <alignment horizontal="right" wrapText="1"/>
    </xf>
    <xf numFmtId="0" fontId="24" fillId="0" borderId="6" xfId="0" applyFont="1" applyBorder="1" applyAlignment="1">
      <alignment horizontal="center"/>
    </xf>
    <xf numFmtId="44" fontId="24" fillId="0" borderId="6" xfId="0" applyNumberFormat="1" applyFont="1" applyBorder="1" applyAlignment="1">
      <alignment horizontal="center"/>
    </xf>
    <xf numFmtId="9" fontId="24" fillId="0" borderId="6" xfId="0" applyNumberFormat="1" applyFont="1" applyBorder="1" applyAlignment="1">
      <alignment horizontal="center"/>
    </xf>
    <xf numFmtId="0" fontId="27" fillId="0" borderId="1" xfId="2" applyFont="1" applyBorder="1" applyAlignment="1">
      <alignment horizontal="center"/>
    </xf>
    <xf numFmtId="0" fontId="16" fillId="0" borderId="1" xfId="0" applyFont="1" applyBorder="1" applyAlignment="1">
      <alignment horizontal="center"/>
    </xf>
    <xf numFmtId="44" fontId="16" fillId="0" borderId="1" xfId="0" applyNumberFormat="1" applyFont="1" applyBorder="1" applyAlignment="1">
      <alignment horizontal="center"/>
    </xf>
    <xf numFmtId="9" fontId="16" fillId="0" borderId="1" xfId="0" applyNumberFormat="1" applyFont="1" applyBorder="1" applyAlignment="1">
      <alignment horizontal="center"/>
    </xf>
    <xf numFmtId="0" fontId="27" fillId="0" borderId="2" xfId="2" applyFont="1" applyBorder="1" applyAlignment="1">
      <alignment horizontal="right"/>
    </xf>
    <xf numFmtId="0" fontId="27" fillId="0" borderId="4" xfId="2" applyFont="1" applyBorder="1" applyAlignment="1">
      <alignment horizontal="right"/>
    </xf>
    <xf numFmtId="0" fontId="25" fillId="2" borderId="1" xfId="1" applyFont="1" applyFill="1" applyBorder="1" applyAlignment="1">
      <alignment horizontal="center" vertical="center"/>
    </xf>
    <xf numFmtId="0" fontId="26" fillId="2" borderId="1" xfId="1" applyFont="1" applyFill="1" applyBorder="1" applyAlignment="1">
      <alignment horizontal="center" vertical="center" wrapText="1"/>
    </xf>
    <xf numFmtId="44" fontId="26" fillId="2" borderId="1" xfId="1" applyNumberFormat="1" applyFont="1" applyFill="1" applyBorder="1" applyAlignment="1">
      <alignment horizontal="center" vertical="center" wrapText="1"/>
    </xf>
    <xf numFmtId="9" fontId="26" fillId="2" borderId="1" xfId="1" applyNumberFormat="1" applyFont="1" applyFill="1" applyBorder="1" applyAlignment="1">
      <alignment horizontal="center" vertical="center" wrapText="1"/>
    </xf>
    <xf numFmtId="164" fontId="26" fillId="2" borderId="1" xfId="1" applyNumberFormat="1" applyFont="1" applyFill="1" applyBorder="1" applyAlignment="1">
      <alignment horizontal="center" vertical="center" wrapText="1"/>
    </xf>
    <xf numFmtId="0" fontId="16" fillId="0" borderId="2" xfId="0" applyFont="1" applyBorder="1" applyAlignment="1">
      <alignment horizontal="right"/>
    </xf>
    <xf numFmtId="0" fontId="16" fillId="0" borderId="4" xfId="0" applyFont="1" applyBorder="1" applyAlignment="1">
      <alignment horizontal="right"/>
    </xf>
    <xf numFmtId="0" fontId="28" fillId="0" borderId="0" xfId="0" applyFont="1"/>
    <xf numFmtId="44" fontId="28" fillId="0" borderId="0" xfId="0" applyNumberFormat="1" applyFont="1"/>
    <xf numFmtId="9" fontId="28" fillId="0" borderId="0" xfId="0" applyNumberFormat="1" applyFont="1"/>
    <xf numFmtId="0" fontId="28" fillId="0" borderId="0" xfId="0" applyFont="1" applyBorder="1"/>
    <xf numFmtId="0" fontId="28" fillId="0" borderId="1" xfId="0" applyFont="1" applyBorder="1"/>
    <xf numFmtId="0" fontId="28" fillId="0" borderId="1" xfId="0" applyNumberFormat="1" applyFont="1" applyBorder="1" applyAlignment="1">
      <alignment wrapText="1"/>
    </xf>
    <xf numFmtId="44" fontId="28" fillId="0" borderId="1" xfId="0" applyNumberFormat="1" applyFont="1" applyBorder="1"/>
    <xf numFmtId="9" fontId="28" fillId="0" borderId="1" xfId="0" applyNumberFormat="1" applyFont="1" applyBorder="1"/>
    <xf numFmtId="0" fontId="29" fillId="0" borderId="2" xfId="0" applyFont="1" applyBorder="1" applyAlignment="1">
      <alignment horizontal="right"/>
    </xf>
    <xf numFmtId="0" fontId="29" fillId="0" borderId="4" xfId="0" applyFont="1" applyBorder="1" applyAlignment="1">
      <alignment horizontal="right"/>
    </xf>
    <xf numFmtId="0" fontId="29" fillId="0" borderId="1" xfId="0" applyFont="1" applyBorder="1" applyAlignment="1">
      <alignment horizontal="center"/>
    </xf>
    <xf numFmtId="44" fontId="29" fillId="0" borderId="1" xfId="0" applyNumberFormat="1" applyFont="1" applyBorder="1" applyAlignment="1">
      <alignment horizontal="center"/>
    </xf>
    <xf numFmtId="9" fontId="29" fillId="0" borderId="1" xfId="0" applyNumberFormat="1" applyFont="1" applyBorder="1" applyAlignment="1">
      <alignment horizontal="center"/>
    </xf>
    <xf numFmtId="0" fontId="28" fillId="0" borderId="0" xfId="0" applyFont="1" applyAlignment="1">
      <alignment wrapText="1"/>
    </xf>
    <xf numFmtId="44" fontId="28" fillId="0" borderId="0" xfId="0" applyNumberFormat="1" applyFont="1" applyAlignment="1">
      <alignment wrapText="1"/>
    </xf>
    <xf numFmtId="9" fontId="28" fillId="0" borderId="0" xfId="0" applyNumberFormat="1" applyFont="1" applyAlignment="1">
      <alignment wrapText="1"/>
    </xf>
    <xf numFmtId="0" fontId="28" fillId="0" borderId="0" xfId="0" applyFont="1" applyBorder="1" applyAlignment="1">
      <alignment wrapText="1"/>
    </xf>
    <xf numFmtId="0" fontId="28" fillId="0" borderId="0" xfId="0" applyFont="1" applyAlignment="1">
      <alignment horizontal="center"/>
    </xf>
    <xf numFmtId="0" fontId="30" fillId="0" borderId="0" xfId="2" applyFont="1" applyBorder="1"/>
    <xf numFmtId="9" fontId="30" fillId="0" borderId="0" xfId="4" applyFont="1" applyBorder="1"/>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44" fontId="24" fillId="2" borderId="1" xfId="0" applyNumberFormat="1" applyFont="1" applyFill="1" applyBorder="1" applyAlignment="1">
      <alignment horizontal="center" vertical="center" wrapText="1"/>
    </xf>
    <xf numFmtId="9" fontId="24" fillId="2" borderId="1" xfId="0" applyNumberFormat="1" applyFont="1" applyFill="1" applyBorder="1" applyAlignment="1">
      <alignment horizontal="center" vertical="center" wrapText="1"/>
    </xf>
    <xf numFmtId="0" fontId="4" fillId="2" borderId="1" xfId="1" applyFont="1" applyFill="1" applyBorder="1" applyAlignment="1">
      <alignment horizontal="center" wrapText="1"/>
    </xf>
    <xf numFmtId="0" fontId="21" fillId="0" borderId="2" xfId="1" applyFont="1" applyBorder="1" applyAlignment="1">
      <alignment horizontal="left" vertical="center"/>
    </xf>
    <xf numFmtId="0" fontId="21" fillId="0" borderId="3" xfId="1" applyFont="1" applyBorder="1" applyAlignment="1">
      <alignment horizontal="left" vertical="center"/>
    </xf>
    <xf numFmtId="44" fontId="31" fillId="0" borderId="3" xfId="1" applyNumberFormat="1" applyFont="1" applyBorder="1" applyAlignment="1"/>
    <xf numFmtId="10" fontId="31" fillId="0" borderId="4" xfId="1" applyNumberFormat="1" applyFont="1" applyBorder="1" applyAlignment="1"/>
    <xf numFmtId="0" fontId="1" fillId="0" borderId="0" xfId="1" applyFont="1"/>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44" fontId="4" fillId="2" borderId="1" xfId="1" applyNumberFormat="1" applyFont="1" applyFill="1" applyBorder="1" applyAlignment="1">
      <alignment horizontal="center" vertical="center" wrapText="1"/>
    </xf>
    <xf numFmtId="10" fontId="4" fillId="2" borderId="1" xfId="1" applyNumberFormat="1" applyFont="1" applyFill="1" applyBorder="1" applyAlignment="1">
      <alignment horizontal="center" vertical="center" wrapText="1"/>
    </xf>
    <xf numFmtId="0" fontId="32" fillId="3" borderId="1" xfId="8" applyFont="1" applyFill="1" applyBorder="1" applyAlignment="1">
      <alignment horizontal="center"/>
    </xf>
    <xf numFmtId="0" fontId="1" fillId="0" borderId="1" xfId="0" applyFont="1" applyBorder="1" applyAlignment="1">
      <alignment wrapText="1"/>
    </xf>
    <xf numFmtId="0" fontId="33" fillId="0" borderId="1" xfId="8" applyNumberFormat="1" applyFont="1" applyBorder="1" applyAlignment="1">
      <alignment horizontal="center" wrapText="1"/>
    </xf>
    <xf numFmtId="0" fontId="32" fillId="0" borderId="1" xfId="8" applyNumberFormat="1" applyFont="1" applyFill="1" applyBorder="1" applyAlignment="1">
      <alignment horizontal="center"/>
    </xf>
    <xf numFmtId="44" fontId="33" fillId="0" borderId="1" xfId="8" applyNumberFormat="1" applyFont="1" applyBorder="1" applyAlignment="1">
      <alignment horizontal="right"/>
    </xf>
    <xf numFmtId="44" fontId="33" fillId="0" borderId="1" xfId="8" applyNumberFormat="1" applyFont="1" applyBorder="1" applyAlignment="1">
      <alignment horizontal="center"/>
    </xf>
    <xf numFmtId="10" fontId="33" fillId="3" borderId="1" xfId="8" applyNumberFormat="1" applyFont="1" applyFill="1" applyBorder="1" applyAlignment="1">
      <alignment horizontal="right"/>
    </xf>
    <xf numFmtId="44" fontId="33" fillId="3" borderId="1" xfId="8" applyNumberFormat="1" applyFont="1" applyFill="1" applyBorder="1" applyAlignment="1">
      <alignment horizontal="right"/>
    </xf>
    <xf numFmtId="44" fontId="32" fillId="3" borderId="1" xfId="8" applyNumberFormat="1" applyFont="1" applyFill="1" applyBorder="1" applyAlignment="1">
      <alignment horizontal="center"/>
    </xf>
    <xf numFmtId="0" fontId="33" fillId="0" borderId="1" xfId="8" applyNumberFormat="1" applyFont="1" applyBorder="1"/>
    <xf numFmtId="0" fontId="32" fillId="0" borderId="1" xfId="8" applyFont="1" applyFill="1" applyBorder="1" applyAlignment="1">
      <alignment horizontal="center"/>
    </xf>
    <xf numFmtId="10" fontId="1" fillId="0" borderId="0" xfId="0" applyNumberFormat="1" applyFont="1"/>
    <xf numFmtId="44" fontId="34" fillId="0" borderId="1" xfId="8" applyNumberFormat="1" applyFont="1" applyBorder="1" applyAlignment="1">
      <alignment horizontal="center"/>
    </xf>
    <xf numFmtId="44" fontId="35" fillId="3" borderId="1" xfId="8" applyNumberFormat="1" applyFont="1" applyFill="1" applyBorder="1" applyAlignment="1">
      <alignment horizontal="center"/>
    </xf>
    <xf numFmtId="0" fontId="19" fillId="0" borderId="1" xfId="1" applyNumberFormat="1" applyFont="1" applyBorder="1" applyAlignment="1">
      <alignment horizontal="center"/>
    </xf>
    <xf numFmtId="44" fontId="19" fillId="0" borderId="1" xfId="1" applyNumberFormat="1" applyFont="1" applyBorder="1" applyAlignment="1">
      <alignment horizontal="center"/>
    </xf>
    <xf numFmtId="10" fontId="23" fillId="0" borderId="1" xfId="1" applyNumberFormat="1" applyFont="1" applyBorder="1" applyAlignment="1">
      <alignment horizontal="center"/>
    </xf>
    <xf numFmtId="44" fontId="23" fillId="0" borderId="1" xfId="1" applyNumberFormat="1" applyFont="1" applyBorder="1" applyAlignment="1">
      <alignment horizontal="center"/>
    </xf>
    <xf numFmtId="0" fontId="34" fillId="0" borderId="1" xfId="8" applyNumberFormat="1" applyFont="1" applyBorder="1" applyAlignment="1">
      <alignment horizontal="center" wrapText="1"/>
    </xf>
    <xf numFmtId="0" fontId="35" fillId="0" borderId="1" xfId="8" applyNumberFormat="1" applyFont="1" applyFill="1" applyBorder="1" applyAlignment="1">
      <alignment horizontal="center"/>
    </xf>
    <xf numFmtId="10" fontId="34" fillId="3" borderId="1" xfId="8" applyNumberFormat="1" applyFont="1" applyFill="1" applyBorder="1" applyAlignment="1">
      <alignment horizontal="center"/>
    </xf>
    <xf numFmtId="44" fontId="34" fillId="3" borderId="1" xfId="8" applyNumberFormat="1" applyFont="1" applyFill="1" applyBorder="1" applyAlignment="1">
      <alignment horizontal="center"/>
    </xf>
    <xf numFmtId="0" fontId="34" fillId="0" borderId="1" xfId="8" applyNumberFormat="1" applyFont="1" applyBorder="1" applyAlignment="1">
      <alignment horizontal="center"/>
    </xf>
    <xf numFmtId="0" fontId="36" fillId="0" borderId="0" xfId="0" applyFont="1" applyAlignment="1">
      <alignment horizontal="center" vertical="center"/>
    </xf>
    <xf numFmtId="167" fontId="36" fillId="0" borderId="16" xfId="0" applyNumberFormat="1" applyFont="1" applyBorder="1" applyAlignment="1">
      <alignment horizontal="center" vertical="center" wrapText="1"/>
    </xf>
    <xf numFmtId="167" fontId="36" fillId="0" borderId="16" xfId="0" applyNumberFormat="1"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17" fillId="0" borderId="0" xfId="1" applyFont="1" applyAlignment="1">
      <alignment vertical="center"/>
    </xf>
    <xf numFmtId="0" fontId="21" fillId="0" borderId="0" xfId="0" applyFont="1" applyAlignment="1">
      <alignment vertical="center"/>
    </xf>
    <xf numFmtId="0" fontId="28" fillId="0" borderId="0" xfId="0" applyFont="1" applyAlignment="1">
      <alignment vertical="center"/>
    </xf>
    <xf numFmtId="44" fontId="28" fillId="0" borderId="0" xfId="0" applyNumberFormat="1" applyFont="1" applyAlignment="1">
      <alignment vertical="center"/>
    </xf>
    <xf numFmtId="9" fontId="28" fillId="0" borderId="0" xfId="0" applyNumberFormat="1" applyFont="1" applyAlignment="1">
      <alignment vertical="center"/>
    </xf>
    <xf numFmtId="0" fontId="28" fillId="0" borderId="0" xfId="0" applyFont="1" applyBorder="1" applyAlignment="1">
      <alignment vertical="center"/>
    </xf>
    <xf numFmtId="0" fontId="0" fillId="0" borderId="0" xfId="0" applyAlignment="1">
      <alignment vertical="center"/>
    </xf>
    <xf numFmtId="0" fontId="21" fillId="0" borderId="2" xfId="1" applyFont="1" applyBorder="1" applyAlignment="1">
      <alignment vertical="center"/>
    </xf>
    <xf numFmtId="0" fontId="21" fillId="0" borderId="3" xfId="1" applyFont="1" applyBorder="1" applyAlignment="1">
      <alignment vertical="center"/>
    </xf>
    <xf numFmtId="0" fontId="1" fillId="0" borderId="0" xfId="1" applyFont="1" applyAlignment="1"/>
    <xf numFmtId="0" fontId="1" fillId="0" borderId="0" xfId="0" applyFont="1" applyAlignment="1"/>
  </cellXfs>
  <cellStyles count="10">
    <cellStyle name="Dziesiętny 2" xfId="5" xr:uid="{00000000-0005-0000-0000-000000000000}"/>
    <cellStyle name="Excel Built-in Normal" xfId="6" xr:uid="{00000000-0005-0000-0000-000001000000}"/>
    <cellStyle name="Normalny" xfId="0" builtinId="0"/>
    <cellStyle name="Normalny 2" xfId="1" xr:uid="{00000000-0005-0000-0000-000003000000}"/>
    <cellStyle name="Normalny 2 2 2" xfId="8" xr:uid="{00000000-0005-0000-0000-000004000000}"/>
    <cellStyle name="Normalny 3" xfId="2" xr:uid="{00000000-0005-0000-0000-000005000000}"/>
    <cellStyle name="Normalny 3 2" xfId="7" xr:uid="{00000000-0005-0000-0000-000006000000}"/>
    <cellStyle name="Procentowy 2" xfId="4" xr:uid="{00000000-0005-0000-0000-000007000000}"/>
    <cellStyle name="Walutowy" xfId="9" builtinId="4"/>
    <cellStyle name="Walutowy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1"/>
  <sheetViews>
    <sheetView zoomScale="80" zoomScaleNormal="80" workbookViewId="0">
      <selection sqref="A1:XFD12"/>
    </sheetView>
  </sheetViews>
  <sheetFormatPr defaultRowHeight="15"/>
  <cols>
    <col min="1" max="1" width="4.7109375" customWidth="1"/>
    <col min="2" max="2" width="34.5703125" customWidth="1"/>
    <col min="3" max="3" width="9.85546875" customWidth="1"/>
    <col min="4" max="4" width="10.5703125" customWidth="1"/>
    <col min="5" max="5" width="10.28515625" customWidth="1"/>
    <col min="6" max="6" width="10.85546875" customWidth="1"/>
    <col min="7" max="7" width="12.42578125" customWidth="1"/>
    <col min="8" max="8" width="8.7109375" customWidth="1"/>
    <col min="9" max="9" width="11.7109375" customWidth="1"/>
    <col min="10" max="10" width="13.7109375" customWidth="1"/>
    <col min="11" max="11" width="10" customWidth="1"/>
    <col min="12" max="29" width="9.140625" hidden="1" customWidth="1"/>
    <col min="30" max="30" width="4.85546875" customWidth="1"/>
    <col min="31" max="31" width="4.28515625" customWidth="1"/>
    <col min="32" max="32" width="5" customWidth="1"/>
    <col min="33" max="33" width="5.7109375" customWidth="1"/>
  </cols>
  <sheetData>
    <row r="1" spans="2:2">
      <c r="B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zoomScaleNormal="100" workbookViewId="0">
      <selection sqref="A1:XFD1"/>
    </sheetView>
  </sheetViews>
  <sheetFormatPr defaultRowHeight="15"/>
  <cols>
    <col min="1" max="1" width="3.140625" bestFit="1" customWidth="1"/>
    <col min="2" max="2" width="19.28515625" customWidth="1"/>
    <col min="5" max="5" width="13.28515625" customWidth="1"/>
    <col min="6" max="6" width="12.85546875" customWidth="1"/>
    <col min="7" max="7" width="13.140625" customWidth="1"/>
    <col min="8" max="8" width="10" customWidth="1"/>
    <col min="9" max="9" width="13.7109375" customWidth="1"/>
    <col min="10" max="10" width="12.7109375" customWidth="1"/>
    <col min="11" max="11" width="0.85546875" customWidth="1"/>
  </cols>
  <sheetData>
    <row r="1" spans="1:11" s="3" customFormat="1" ht="23.25" customHeight="1">
      <c r="A1" s="241" t="s">
        <v>112</v>
      </c>
      <c r="B1" s="241"/>
      <c r="C1" s="241"/>
      <c r="D1" s="241"/>
      <c r="E1" s="241"/>
      <c r="F1" s="241"/>
      <c r="G1" s="241"/>
      <c r="H1" s="241"/>
      <c r="I1" s="241"/>
      <c r="J1" s="241"/>
      <c r="K1" s="241"/>
    </row>
    <row r="2" spans="1:11" s="114" customFormat="1" ht="48">
      <c r="A2" s="163" t="s">
        <v>0</v>
      </c>
      <c r="B2" s="163" t="s">
        <v>1</v>
      </c>
      <c r="C2" s="164" t="s">
        <v>2</v>
      </c>
      <c r="D2" s="164" t="s">
        <v>42</v>
      </c>
      <c r="E2" s="165" t="s">
        <v>4</v>
      </c>
      <c r="F2" s="165" t="s">
        <v>12</v>
      </c>
      <c r="G2" s="165" t="s">
        <v>5</v>
      </c>
      <c r="H2" s="166" t="s">
        <v>6</v>
      </c>
      <c r="I2" s="167" t="s">
        <v>7</v>
      </c>
      <c r="J2" s="164" t="s">
        <v>13</v>
      </c>
    </row>
    <row r="3" spans="1:11" s="64" customFormat="1" ht="45">
      <c r="A3" s="12">
        <v>1</v>
      </c>
      <c r="B3" s="13" t="s">
        <v>88</v>
      </c>
      <c r="C3" s="16" t="s">
        <v>15</v>
      </c>
      <c r="D3" s="4">
        <v>2</v>
      </c>
      <c r="E3" s="23"/>
      <c r="F3" s="23"/>
      <c r="G3" s="23"/>
      <c r="H3" s="25">
        <v>0.23</v>
      </c>
      <c r="I3" s="39"/>
      <c r="J3" s="4"/>
    </row>
    <row r="4" spans="1:11" s="64" customFormat="1" ht="30">
      <c r="A4" s="14">
        <v>2</v>
      </c>
      <c r="B4" s="15" t="s">
        <v>89</v>
      </c>
      <c r="C4" s="17" t="s">
        <v>8</v>
      </c>
      <c r="D4" s="4">
        <v>2</v>
      </c>
      <c r="E4" s="23"/>
      <c r="F4" s="23"/>
      <c r="G4" s="23"/>
      <c r="H4" s="25">
        <v>0.08</v>
      </c>
      <c r="I4" s="39"/>
      <c r="J4" s="4"/>
    </row>
    <row r="5" spans="1:11" s="64" customFormat="1" ht="21.75" customHeight="1">
      <c r="A5" s="4">
        <v>3</v>
      </c>
      <c r="B5" s="4" t="s">
        <v>75</v>
      </c>
      <c r="C5" s="18" t="s">
        <v>15</v>
      </c>
      <c r="D5" s="4">
        <v>1</v>
      </c>
      <c r="E5" s="23"/>
      <c r="F5" s="23"/>
      <c r="G5" s="23"/>
      <c r="H5" s="25">
        <v>0.23</v>
      </c>
      <c r="I5" s="39"/>
      <c r="J5" s="4"/>
    </row>
    <row r="6" spans="1:11" s="64" customFormat="1">
      <c r="A6" s="161" t="s">
        <v>23</v>
      </c>
      <c r="B6" s="162"/>
      <c r="C6" s="157" t="s">
        <v>120</v>
      </c>
      <c r="D6" s="158" t="s">
        <v>120</v>
      </c>
      <c r="E6" s="159" t="s">
        <v>120</v>
      </c>
      <c r="F6" s="159" t="s">
        <v>120</v>
      </c>
      <c r="G6" s="159"/>
      <c r="H6" s="160" t="s">
        <v>120</v>
      </c>
      <c r="I6" s="159"/>
      <c r="J6" s="158" t="s">
        <v>120</v>
      </c>
      <c r="K6" s="19"/>
    </row>
    <row r="7" spans="1:11" s="64" customFormat="1" ht="30.75" customHeight="1">
      <c r="A7" s="19"/>
      <c r="B7" s="19"/>
      <c r="C7" s="19"/>
      <c r="D7" s="19"/>
      <c r="E7" s="35"/>
      <c r="F7" s="35"/>
      <c r="G7" s="35"/>
      <c r="H7" s="37"/>
      <c r="I7" s="35"/>
      <c r="J7" s="19"/>
      <c r="K7" s="19"/>
    </row>
    <row r="8" spans="1:11" s="64" customFormat="1">
      <c r="E8" s="63"/>
      <c r="F8" s="63"/>
      <c r="H8" s="5"/>
      <c r="I8" s="63"/>
    </row>
    <row r="9" spans="1:11" s="19" customFormat="1" ht="19.5" customHeight="1">
      <c r="A9" s="44"/>
      <c r="B9" s="44" t="s">
        <v>24</v>
      </c>
      <c r="C9" s="44"/>
      <c r="D9" s="44"/>
      <c r="E9" s="44"/>
      <c r="F9" s="46"/>
      <c r="G9" s="44"/>
      <c r="H9" s="44"/>
      <c r="I9" s="44"/>
    </row>
    <row r="10" spans="1:11" s="19" customFormat="1">
      <c r="A10" s="64"/>
      <c r="B10" s="64"/>
      <c r="C10" s="64"/>
      <c r="D10" s="64"/>
      <c r="E10" s="45"/>
      <c r="F10" s="45"/>
      <c r="G10" s="64"/>
      <c r="H10" s="45"/>
      <c r="I10" s="45"/>
      <c r="J10" s="64"/>
      <c r="K10" s="64"/>
    </row>
    <row r="11" spans="1:11" s="64" customFormat="1">
      <c r="E11" s="63"/>
      <c r="F11" s="63"/>
      <c r="H11" s="5"/>
      <c r="I11" s="63"/>
    </row>
    <row r="12" spans="1:11" s="64" customFormat="1">
      <c r="E12" s="63"/>
      <c r="F12" s="63"/>
      <c r="G12" s="63"/>
      <c r="H12" s="5"/>
      <c r="I12" s="63"/>
    </row>
    <row r="13" spans="1:11" s="64" customFormat="1">
      <c r="A13"/>
      <c r="B13"/>
      <c r="C13"/>
      <c r="D13"/>
      <c r="E13"/>
      <c r="F13"/>
      <c r="G13"/>
      <c r="H13"/>
      <c r="I13"/>
      <c r="J13"/>
      <c r="K13"/>
    </row>
    <row r="14" spans="1:11" s="64" customFormat="1">
      <c r="A14"/>
      <c r="B14"/>
      <c r="C14"/>
      <c r="D14"/>
      <c r="E14"/>
      <c r="F14"/>
      <c r="G14"/>
      <c r="H14"/>
      <c r="I14"/>
      <c r="J14"/>
      <c r="K14"/>
    </row>
    <row r="15" spans="1:11" s="64" customFormat="1">
      <c r="A15"/>
      <c r="B15"/>
      <c r="C15"/>
      <c r="D15"/>
      <c r="E15"/>
      <c r="F15"/>
      <c r="G15"/>
      <c r="H15"/>
      <c r="I15"/>
      <c r="J15"/>
      <c r="K15"/>
    </row>
  </sheetData>
  <mergeCells count="2">
    <mergeCell ref="A1:K1"/>
    <mergeCell ref="A6:B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J10"/>
  <sheetViews>
    <sheetView view="pageBreakPreview" zoomScaleNormal="100" zoomScaleSheetLayoutView="100" workbookViewId="0">
      <selection activeCell="B3" sqref="B3"/>
    </sheetView>
  </sheetViews>
  <sheetFormatPr defaultRowHeight="15"/>
  <cols>
    <col min="1" max="1" width="9.28515625" style="85" bestFit="1" customWidth="1"/>
    <col min="2" max="2" width="35.7109375" style="85" customWidth="1"/>
    <col min="3" max="3" width="9.140625" style="85"/>
    <col min="4" max="4" width="9.28515625" style="85" bestFit="1" customWidth="1"/>
    <col min="5" max="5" width="9.28515625" style="107" bestFit="1" customWidth="1"/>
    <col min="6" max="6" width="10.42578125" style="107" bestFit="1" customWidth="1"/>
    <col min="7" max="7" width="9.28515625" style="85" bestFit="1" customWidth="1"/>
    <col min="8" max="8" width="9" style="107" customWidth="1"/>
    <col min="9" max="9" width="15.42578125" style="107" customWidth="1"/>
    <col min="10" max="10" width="11.7109375" style="85" customWidth="1"/>
    <col min="11" max="16384" width="9.140625" style="85"/>
  </cols>
  <sheetData>
    <row r="1" spans="1:10" ht="27" customHeight="1">
      <c r="A1" s="198" t="s">
        <v>118</v>
      </c>
      <c r="B1" s="199"/>
      <c r="C1" s="199"/>
      <c r="D1" s="199"/>
      <c r="E1" s="199"/>
      <c r="F1" s="200"/>
      <c r="G1" s="201"/>
      <c r="H1" s="200"/>
      <c r="I1" s="200"/>
      <c r="J1" s="202"/>
    </row>
    <row r="2" spans="1:10" s="109" customFormat="1" ht="48.75">
      <c r="A2" s="203" t="s">
        <v>0</v>
      </c>
      <c r="B2" s="203" t="s">
        <v>1</v>
      </c>
      <c r="C2" s="204" t="s">
        <v>2</v>
      </c>
      <c r="D2" s="204" t="s">
        <v>3</v>
      </c>
      <c r="E2" s="205" t="s">
        <v>4</v>
      </c>
      <c r="F2" s="205" t="s">
        <v>5</v>
      </c>
      <c r="G2" s="206" t="s">
        <v>6</v>
      </c>
      <c r="H2" s="205" t="s">
        <v>11</v>
      </c>
      <c r="I2" s="205" t="s">
        <v>7</v>
      </c>
      <c r="J2" s="197" t="s">
        <v>10</v>
      </c>
    </row>
    <row r="3" spans="1:10" ht="363" customHeight="1">
      <c r="A3" s="207">
        <v>1</v>
      </c>
      <c r="B3" s="208" t="s">
        <v>90</v>
      </c>
      <c r="C3" s="209" t="s">
        <v>8</v>
      </c>
      <c r="D3" s="210">
        <v>30</v>
      </c>
      <c r="E3" s="211"/>
      <c r="F3" s="212"/>
      <c r="G3" s="213">
        <v>0.23</v>
      </c>
      <c r="H3" s="214"/>
      <c r="I3" s="215"/>
      <c r="J3" s="216"/>
    </row>
    <row r="4" spans="1:10" ht="375" customHeight="1">
      <c r="A4" s="217">
        <v>2</v>
      </c>
      <c r="B4" s="208" t="s">
        <v>91</v>
      </c>
      <c r="C4" s="209" t="s">
        <v>8</v>
      </c>
      <c r="D4" s="210">
        <v>27</v>
      </c>
      <c r="E4" s="211"/>
      <c r="F4" s="212"/>
      <c r="G4" s="213">
        <v>0.08</v>
      </c>
      <c r="H4" s="214"/>
      <c r="I4" s="215"/>
      <c r="J4" s="216"/>
    </row>
    <row r="5" spans="1:10">
      <c r="A5" s="168" t="s">
        <v>22</v>
      </c>
      <c r="B5" s="169"/>
      <c r="C5" s="221" t="s">
        <v>120</v>
      </c>
      <c r="D5" s="221" t="s">
        <v>120</v>
      </c>
      <c r="E5" s="222" t="s">
        <v>120</v>
      </c>
      <c r="F5" s="219"/>
      <c r="G5" s="223" t="s">
        <v>120</v>
      </c>
      <c r="H5" s="224" t="s">
        <v>120</v>
      </c>
      <c r="I5" s="220"/>
      <c r="J5" s="221" t="s">
        <v>120</v>
      </c>
    </row>
    <row r="6" spans="1:10">
      <c r="G6" s="218"/>
    </row>
    <row r="9" spans="1:10">
      <c r="E9" s="106"/>
      <c r="F9" s="106"/>
      <c r="H9" s="106"/>
      <c r="I9" s="106"/>
    </row>
    <row r="10" spans="1:10">
      <c r="H10" s="108"/>
    </row>
  </sheetData>
  <mergeCells count="2">
    <mergeCell ref="A1:E1"/>
    <mergeCell ref="A5:B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
  <sheetViews>
    <sheetView tabSelected="1" workbookViewId="0">
      <selection activeCell="C8" sqref="C8"/>
    </sheetView>
  </sheetViews>
  <sheetFormatPr defaultRowHeight="15"/>
  <cols>
    <col min="1" max="1" width="7.140625" style="85" customWidth="1"/>
    <col min="2" max="2" width="31" style="85" customWidth="1"/>
    <col min="3" max="5" width="9.140625" style="85"/>
    <col min="6" max="6" width="11.28515625" style="85" customWidth="1"/>
    <col min="7" max="8" width="9.140625" style="85"/>
    <col min="9" max="9" width="14" style="85" customWidth="1"/>
    <col min="10" max="10" width="14.28515625" style="85" customWidth="1"/>
    <col min="11" max="16384" width="9.140625" style="85"/>
  </cols>
  <sheetData>
    <row r="1" spans="1:10" s="245" customFormat="1">
      <c r="A1" s="242" t="s">
        <v>114</v>
      </c>
      <c r="B1" s="243"/>
      <c r="C1" s="243"/>
      <c r="D1" s="243"/>
      <c r="E1" s="243"/>
      <c r="F1" s="200"/>
      <c r="G1" s="201"/>
      <c r="H1" s="200"/>
      <c r="I1" s="200"/>
      <c r="J1" s="244"/>
    </row>
    <row r="2" spans="1:10" s="109" customFormat="1" ht="48.75">
      <c r="A2" s="203" t="s">
        <v>0</v>
      </c>
      <c r="B2" s="203" t="s">
        <v>1</v>
      </c>
      <c r="C2" s="204" t="s">
        <v>2</v>
      </c>
      <c r="D2" s="204" t="s">
        <v>3</v>
      </c>
      <c r="E2" s="205" t="s">
        <v>4</v>
      </c>
      <c r="F2" s="205" t="s">
        <v>5</v>
      </c>
      <c r="G2" s="206" t="s">
        <v>6</v>
      </c>
      <c r="H2" s="205" t="s">
        <v>11</v>
      </c>
      <c r="I2" s="205" t="s">
        <v>7</v>
      </c>
      <c r="J2" s="197" t="s">
        <v>10</v>
      </c>
    </row>
    <row r="3" spans="1:10" ht="24.75" customHeight="1">
      <c r="A3" s="207">
        <v>1</v>
      </c>
      <c r="B3" s="86" t="s">
        <v>109</v>
      </c>
      <c r="C3" s="209" t="s">
        <v>103</v>
      </c>
      <c r="D3" s="210">
        <v>60</v>
      </c>
      <c r="E3" s="211"/>
      <c r="F3" s="212"/>
      <c r="G3" s="213">
        <v>0.23</v>
      </c>
      <c r="H3" s="214"/>
      <c r="I3" s="215"/>
      <c r="J3" s="216"/>
    </row>
    <row r="4" spans="1:10">
      <c r="A4" s="168" t="s">
        <v>22</v>
      </c>
      <c r="B4" s="169"/>
      <c r="C4" s="225" t="s">
        <v>120</v>
      </c>
      <c r="D4" s="226" t="s">
        <v>120</v>
      </c>
      <c r="E4" s="219" t="s">
        <v>120</v>
      </c>
      <c r="F4" s="219"/>
      <c r="G4" s="227" t="s">
        <v>120</v>
      </c>
      <c r="H4" s="228" t="s">
        <v>120</v>
      </c>
      <c r="I4" s="220"/>
      <c r="J4" s="229" t="s">
        <v>120</v>
      </c>
    </row>
    <row r="5" spans="1:10">
      <c r="E5" s="107"/>
      <c r="F5" s="107"/>
      <c r="H5" s="107"/>
      <c r="I5" s="107"/>
    </row>
    <row r="6" spans="1:10">
      <c r="E6" s="107"/>
      <c r="F6" s="107"/>
      <c r="H6" s="107"/>
      <c r="I6" s="107"/>
    </row>
    <row r="7" spans="1:10">
      <c r="E7" s="106"/>
      <c r="F7" s="106"/>
      <c r="H7" s="106"/>
      <c r="I7" s="106"/>
    </row>
  </sheetData>
  <mergeCells count="2">
    <mergeCell ref="A1:E1"/>
    <mergeCell ref="A4:B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zoomScaleSheetLayoutView="32" workbookViewId="0">
      <selection activeCell="D1" sqref="D1"/>
    </sheetView>
  </sheetViews>
  <sheetFormatPr defaultRowHeight="16.5"/>
  <cols>
    <col min="1" max="1" width="9.140625" style="72"/>
    <col min="2" max="2" width="19.85546875" style="72" customWidth="1"/>
    <col min="3" max="3" width="19.140625" style="72" customWidth="1"/>
    <col min="4" max="4" width="19.7109375" style="72" customWidth="1"/>
    <col min="5" max="16384" width="9.140625" style="72"/>
  </cols>
  <sheetData>
    <row r="1" spans="1:7">
      <c r="D1" s="230" t="s">
        <v>121</v>
      </c>
    </row>
    <row r="3" spans="1:7" ht="57" customHeight="1">
      <c r="A3" s="79" t="s">
        <v>115</v>
      </c>
      <c r="B3" s="79"/>
      <c r="C3" s="79"/>
      <c r="D3" s="79"/>
    </row>
    <row r="4" spans="1:7" ht="57" customHeight="1">
      <c r="A4" s="68" t="s">
        <v>92</v>
      </c>
      <c r="B4" s="68" t="s">
        <v>93</v>
      </c>
      <c r="C4" s="69" t="s">
        <v>94</v>
      </c>
      <c r="D4" s="69" t="s">
        <v>95</v>
      </c>
      <c r="G4" s="73"/>
    </row>
    <row r="5" spans="1:7" ht="57" customHeight="1">
      <c r="A5" s="70">
        <v>1</v>
      </c>
      <c r="B5" s="70" t="s">
        <v>98</v>
      </c>
      <c r="C5" s="77"/>
      <c r="D5" s="71"/>
      <c r="G5" s="74"/>
    </row>
    <row r="6" spans="1:7" ht="57" customHeight="1">
      <c r="A6" s="70">
        <v>2</v>
      </c>
      <c r="B6" s="75" t="s">
        <v>99</v>
      </c>
      <c r="C6" s="78"/>
      <c r="D6" s="71"/>
      <c r="G6" s="74"/>
    </row>
    <row r="7" spans="1:7" ht="57" customHeight="1">
      <c r="A7" s="70">
        <v>3</v>
      </c>
      <c r="B7" s="70" t="s">
        <v>100</v>
      </c>
      <c r="C7" s="78"/>
      <c r="D7" s="71"/>
      <c r="G7" s="74"/>
    </row>
    <row r="8" spans="1:7" ht="57" customHeight="1">
      <c r="A8" s="70">
        <v>4</v>
      </c>
      <c r="B8" s="70" t="s">
        <v>110</v>
      </c>
      <c r="C8" s="78"/>
      <c r="D8" s="71"/>
      <c r="G8" s="74"/>
    </row>
    <row r="9" spans="1:7" ht="57" customHeight="1">
      <c r="A9" s="70">
        <v>5</v>
      </c>
      <c r="B9" s="70" t="s">
        <v>111</v>
      </c>
      <c r="C9" s="78"/>
      <c r="D9" s="71"/>
      <c r="G9" s="74"/>
    </row>
    <row r="10" spans="1:7" ht="57" customHeight="1">
      <c r="A10" s="70">
        <v>6</v>
      </c>
      <c r="B10" s="70" t="s">
        <v>97</v>
      </c>
      <c r="C10" s="78"/>
      <c r="D10" s="71"/>
      <c r="G10" s="74"/>
    </row>
    <row r="11" spans="1:7" ht="50.25" customHeight="1">
      <c r="A11" s="233" t="s">
        <v>96</v>
      </c>
      <c r="B11" s="234"/>
      <c r="C11" s="231"/>
      <c r="D11" s="232"/>
    </row>
    <row r="12" spans="1:7">
      <c r="C12" s="76"/>
      <c r="D12" s="76"/>
    </row>
  </sheetData>
  <mergeCells count="2">
    <mergeCell ref="A3:D3"/>
    <mergeCell ref="A11:B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3"/>
  <sheetViews>
    <sheetView view="pageBreakPreview" zoomScaleNormal="100" zoomScaleSheetLayoutView="100" workbookViewId="0"/>
  </sheetViews>
  <sheetFormatPr defaultRowHeight="15"/>
  <cols>
    <col min="1" max="1" width="3.5703125" style="85" customWidth="1"/>
    <col min="2" max="2" width="30.140625" style="85" customWidth="1"/>
    <col min="3" max="3" width="9.140625" style="85"/>
    <col min="4" max="4" width="9.140625" style="85" customWidth="1"/>
    <col min="5" max="5" width="10.85546875" style="107" customWidth="1"/>
    <col min="6" max="6" width="15.28515625" style="107" customWidth="1"/>
    <col min="7" max="7" width="14.85546875" style="85" customWidth="1"/>
    <col min="8" max="8" width="5.7109375" style="108" customWidth="1"/>
    <col min="9" max="9" width="16.85546875" style="107" customWidth="1"/>
    <col min="10" max="10" width="15.140625" style="85" customWidth="1"/>
    <col min="11" max="16384" width="9.140625" style="85"/>
  </cols>
  <sheetData>
    <row r="1" spans="1:10" ht="30" customHeight="1">
      <c r="A1" s="235" t="s">
        <v>116</v>
      </c>
      <c r="B1" s="82"/>
      <c r="C1" s="82"/>
      <c r="D1" s="82"/>
      <c r="E1" s="83"/>
      <c r="F1" s="83"/>
      <c r="G1" s="82"/>
      <c r="H1" s="84"/>
      <c r="I1" s="83"/>
      <c r="J1" s="82"/>
    </row>
    <row r="2" spans="1:10" s="114" customFormat="1" ht="67.5" customHeight="1">
      <c r="A2" s="110" t="s">
        <v>0</v>
      </c>
      <c r="B2" s="110" t="s">
        <v>1</v>
      </c>
      <c r="C2" s="111" t="s">
        <v>2</v>
      </c>
      <c r="D2" s="111" t="s">
        <v>3</v>
      </c>
      <c r="E2" s="112" t="s">
        <v>4</v>
      </c>
      <c r="F2" s="112" t="s">
        <v>12</v>
      </c>
      <c r="G2" s="111" t="s">
        <v>5</v>
      </c>
      <c r="H2" s="113" t="s">
        <v>6</v>
      </c>
      <c r="I2" s="112" t="s">
        <v>7</v>
      </c>
      <c r="J2" s="111" t="s">
        <v>13</v>
      </c>
    </row>
    <row r="3" spans="1:10" ht="90">
      <c r="A3" s="86">
        <v>1</v>
      </c>
      <c r="B3" s="87" t="s">
        <v>14</v>
      </c>
      <c r="C3" s="88" t="s">
        <v>15</v>
      </c>
      <c r="D3" s="89">
        <v>6</v>
      </c>
      <c r="E3" s="90"/>
      <c r="F3" s="90"/>
      <c r="G3" s="91"/>
      <c r="H3" s="92">
        <v>0.23</v>
      </c>
      <c r="I3" s="93"/>
      <c r="J3" s="94"/>
    </row>
    <row r="4" spans="1:10" ht="96.75" customHeight="1">
      <c r="A4" s="86">
        <v>2</v>
      </c>
      <c r="B4" s="95" t="s">
        <v>16</v>
      </c>
      <c r="C4" s="88" t="s">
        <v>8</v>
      </c>
      <c r="D4" s="88">
        <v>6</v>
      </c>
      <c r="E4" s="96"/>
      <c r="F4" s="90"/>
      <c r="G4" s="91"/>
      <c r="H4" s="97">
        <v>0.23</v>
      </c>
      <c r="I4" s="93"/>
      <c r="J4" s="98"/>
    </row>
    <row r="5" spans="1:10" ht="90.75">
      <c r="A5" s="86">
        <v>3</v>
      </c>
      <c r="B5" s="99" t="s">
        <v>17</v>
      </c>
      <c r="C5" s="89" t="s">
        <v>8</v>
      </c>
      <c r="D5" s="89">
        <v>6</v>
      </c>
      <c r="E5" s="90"/>
      <c r="F5" s="90"/>
      <c r="G5" s="91"/>
      <c r="H5" s="100">
        <v>0.23</v>
      </c>
      <c r="I5" s="93"/>
      <c r="J5" s="98"/>
    </row>
    <row r="6" spans="1:10" ht="36" customHeight="1">
      <c r="A6" s="86">
        <v>4</v>
      </c>
      <c r="B6" s="95" t="s">
        <v>18</v>
      </c>
      <c r="C6" s="88" t="s">
        <v>19</v>
      </c>
      <c r="D6" s="88">
        <v>6</v>
      </c>
      <c r="E6" s="96"/>
      <c r="F6" s="90"/>
      <c r="G6" s="91"/>
      <c r="H6" s="97">
        <v>0.23</v>
      </c>
      <c r="I6" s="93"/>
      <c r="J6" s="98"/>
    </row>
    <row r="7" spans="1:10" ht="135">
      <c r="A7" s="86">
        <v>5</v>
      </c>
      <c r="B7" s="101" t="s">
        <v>20</v>
      </c>
      <c r="C7" s="88" t="s">
        <v>21</v>
      </c>
      <c r="D7" s="88">
        <v>120</v>
      </c>
      <c r="E7" s="96"/>
      <c r="F7" s="90"/>
      <c r="G7" s="91"/>
      <c r="H7" s="97">
        <v>0.23</v>
      </c>
      <c r="I7" s="93"/>
      <c r="J7" s="98"/>
    </row>
    <row r="8" spans="1:10" ht="202.5">
      <c r="A8" s="86">
        <v>6</v>
      </c>
      <c r="B8" s="102" t="s">
        <v>119</v>
      </c>
      <c r="C8" s="103" t="s">
        <v>19</v>
      </c>
      <c r="D8" s="88">
        <v>2</v>
      </c>
      <c r="E8" s="96"/>
      <c r="F8" s="90"/>
      <c r="G8" s="91"/>
      <c r="H8" s="97">
        <v>0.23</v>
      </c>
      <c r="I8" s="93"/>
      <c r="J8" s="98"/>
    </row>
    <row r="9" spans="1:10" s="104" customFormat="1">
      <c r="A9" s="85"/>
      <c r="B9" s="123" t="s">
        <v>22</v>
      </c>
      <c r="C9" s="115" t="s">
        <v>120</v>
      </c>
      <c r="D9" s="116" t="s">
        <v>120</v>
      </c>
      <c r="E9" s="117" t="s">
        <v>120</v>
      </c>
      <c r="F9" s="118" t="s">
        <v>120</v>
      </c>
      <c r="G9" s="119"/>
      <c r="H9" s="120" t="s">
        <v>120</v>
      </c>
      <c r="I9" s="121"/>
      <c r="J9" s="122" t="s">
        <v>120</v>
      </c>
    </row>
    <row r="12" spans="1:10" s="125" customFormat="1">
      <c r="A12" s="105"/>
      <c r="B12" s="105" t="s">
        <v>24</v>
      </c>
      <c r="C12" s="105"/>
      <c r="D12" s="105"/>
      <c r="E12" s="105"/>
      <c r="F12" s="124"/>
      <c r="G12" s="105"/>
      <c r="H12" s="105"/>
      <c r="I12" s="105"/>
      <c r="J12" s="105"/>
    </row>
    <row r="13" spans="1:10">
      <c r="E13" s="106"/>
      <c r="F13" s="106"/>
      <c r="H13" s="106"/>
      <c r="I13" s="106"/>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24"/>
  <sheetViews>
    <sheetView topLeftCell="A7" workbookViewId="0">
      <selection activeCell="A19" sqref="A19:J25"/>
    </sheetView>
  </sheetViews>
  <sheetFormatPr defaultRowHeight="15"/>
  <cols>
    <col min="1" max="1" width="6.140625" customWidth="1"/>
    <col min="2" max="2" width="26.42578125" customWidth="1"/>
    <col min="3" max="3" width="9.7109375" customWidth="1"/>
    <col min="4" max="4" width="10.5703125" customWidth="1"/>
    <col min="5" max="5" width="10.5703125" style="2" customWidth="1"/>
    <col min="6" max="6" width="9.85546875" customWidth="1"/>
    <col min="7" max="7" width="14.42578125" customWidth="1"/>
    <col min="8" max="8" width="7.5703125" style="5" customWidth="1"/>
    <col min="9" max="9" width="15.28515625" style="41" customWidth="1"/>
    <col min="10" max="10" width="17.7109375" customWidth="1"/>
    <col min="11" max="11" width="0.5703125" customWidth="1"/>
    <col min="12" max="13" width="9.140625" hidden="1" customWidth="1"/>
  </cols>
  <sheetData>
    <row r="1" spans="1:13" s="80" customFormat="1" ht="24.75" customHeight="1">
      <c r="A1" s="80" t="s">
        <v>41</v>
      </c>
    </row>
    <row r="2" spans="1:13" ht="48.75">
      <c r="A2" s="6" t="s">
        <v>0</v>
      </c>
      <c r="B2" s="6" t="s">
        <v>1</v>
      </c>
      <c r="C2" s="7" t="s">
        <v>2</v>
      </c>
      <c r="D2" s="20" t="s">
        <v>42</v>
      </c>
      <c r="E2" s="22" t="s">
        <v>4</v>
      </c>
      <c r="F2" s="22" t="s">
        <v>12</v>
      </c>
      <c r="G2" s="22" t="s">
        <v>5</v>
      </c>
      <c r="H2" s="24" t="s">
        <v>6</v>
      </c>
      <c r="I2" s="22" t="s">
        <v>7</v>
      </c>
      <c r="J2" s="7" t="s">
        <v>13</v>
      </c>
      <c r="K2" s="19"/>
      <c r="L2" s="19"/>
      <c r="M2" s="19"/>
    </row>
    <row r="3" spans="1:13" ht="240">
      <c r="A3" s="12">
        <v>1</v>
      </c>
      <c r="B3" s="13" t="s">
        <v>25</v>
      </c>
      <c r="C3" s="16" t="s">
        <v>8</v>
      </c>
      <c r="D3" s="4">
        <v>400</v>
      </c>
      <c r="E3" s="23">
        <v>1.3</v>
      </c>
      <c r="F3" s="23">
        <f>E3*1.08</f>
        <v>1.4040000000000001</v>
      </c>
      <c r="G3" s="23">
        <f>D3*E3</f>
        <v>520</v>
      </c>
      <c r="H3" s="25">
        <v>0.08</v>
      </c>
      <c r="I3" s="23">
        <f>G3*1.08</f>
        <v>561.6</v>
      </c>
      <c r="J3" s="4"/>
      <c r="K3" s="19"/>
      <c r="L3" s="19"/>
      <c r="M3" s="19"/>
    </row>
    <row r="4" spans="1:13" ht="30">
      <c r="A4" s="12">
        <v>2</v>
      </c>
      <c r="B4" s="13" t="s">
        <v>26</v>
      </c>
      <c r="C4" s="16" t="s">
        <v>8</v>
      </c>
      <c r="D4" s="59">
        <v>2</v>
      </c>
      <c r="E4" s="23">
        <v>29</v>
      </c>
      <c r="F4" s="23">
        <f>E4*1.23</f>
        <v>35.67</v>
      </c>
      <c r="G4" s="23">
        <f t="shared" ref="G4:G15" si="0">D4*E4</f>
        <v>58</v>
      </c>
      <c r="H4" s="25">
        <v>0.23</v>
      </c>
      <c r="I4" s="23">
        <f>G4*1.23</f>
        <v>71.34</v>
      </c>
      <c r="J4" s="4"/>
      <c r="K4" s="19"/>
      <c r="L4" s="19"/>
      <c r="M4" s="19"/>
    </row>
    <row r="5" spans="1:13" ht="30">
      <c r="A5" s="12">
        <v>3</v>
      </c>
      <c r="B5" s="13" t="s">
        <v>27</v>
      </c>
      <c r="C5" s="16" t="s">
        <v>8</v>
      </c>
      <c r="D5" s="59">
        <v>2</v>
      </c>
      <c r="E5" s="23">
        <v>20</v>
      </c>
      <c r="F5" s="23">
        <f t="shared" ref="F5:F15" si="1">E5*1.23</f>
        <v>24.6</v>
      </c>
      <c r="G5" s="23">
        <f t="shared" si="0"/>
        <v>40</v>
      </c>
      <c r="H5" s="25">
        <v>0.23</v>
      </c>
      <c r="I5" s="23">
        <f t="shared" ref="I5:I15" si="2">G5*1.23</f>
        <v>49.2</v>
      </c>
      <c r="J5" s="4"/>
      <c r="K5" s="19"/>
      <c r="L5" s="19"/>
      <c r="M5" s="19"/>
    </row>
    <row r="6" spans="1:13" ht="30">
      <c r="A6" s="12">
        <v>4</v>
      </c>
      <c r="B6" s="13" t="s">
        <v>28</v>
      </c>
      <c r="C6" s="16" t="s">
        <v>19</v>
      </c>
      <c r="D6" s="59">
        <v>2</v>
      </c>
      <c r="E6" s="23">
        <v>42</v>
      </c>
      <c r="F6" s="23">
        <f t="shared" si="1"/>
        <v>51.66</v>
      </c>
      <c r="G6" s="23">
        <f t="shared" si="0"/>
        <v>84</v>
      </c>
      <c r="H6" s="25">
        <v>0.23</v>
      </c>
      <c r="I6" s="23">
        <f t="shared" si="2"/>
        <v>103.32</v>
      </c>
      <c r="J6" s="4"/>
      <c r="K6" s="19"/>
      <c r="L6" s="19"/>
      <c r="M6" s="19"/>
    </row>
    <row r="7" spans="1:13" ht="30">
      <c r="A7" s="12">
        <v>5</v>
      </c>
      <c r="B7" s="13" t="s">
        <v>29</v>
      </c>
      <c r="C7" s="16" t="s">
        <v>30</v>
      </c>
      <c r="D7" s="59">
        <v>60</v>
      </c>
      <c r="E7" s="23">
        <v>3</v>
      </c>
      <c r="F7" s="23">
        <f t="shared" si="1"/>
        <v>3.69</v>
      </c>
      <c r="G7" s="23">
        <f t="shared" si="0"/>
        <v>180</v>
      </c>
      <c r="H7" s="25">
        <v>0.23</v>
      </c>
      <c r="I7" s="23">
        <f t="shared" si="2"/>
        <v>221.4</v>
      </c>
      <c r="J7" s="4"/>
      <c r="K7" s="19"/>
      <c r="L7" s="19"/>
      <c r="M7" s="19"/>
    </row>
    <row r="8" spans="1:13" ht="30">
      <c r="A8" s="12">
        <v>6</v>
      </c>
      <c r="B8" s="13" t="s">
        <v>31</v>
      </c>
      <c r="C8" s="16" t="s">
        <v>30</v>
      </c>
      <c r="D8" s="4">
        <v>200</v>
      </c>
      <c r="E8" s="23">
        <v>11</v>
      </c>
      <c r="F8" s="23">
        <f t="shared" si="1"/>
        <v>13.53</v>
      </c>
      <c r="G8" s="23">
        <f t="shared" si="0"/>
        <v>2200</v>
      </c>
      <c r="H8" s="25">
        <v>0.23</v>
      </c>
      <c r="I8" s="23">
        <f t="shared" si="2"/>
        <v>2706</v>
      </c>
      <c r="J8" s="4"/>
      <c r="K8" s="19"/>
      <c r="L8" s="19"/>
      <c r="M8" s="19"/>
    </row>
    <row r="9" spans="1:13" ht="45">
      <c r="A9" s="12">
        <v>7</v>
      </c>
      <c r="B9" s="13" t="s">
        <v>32</v>
      </c>
      <c r="C9" s="16" t="s">
        <v>30</v>
      </c>
      <c r="D9" s="4">
        <v>190</v>
      </c>
      <c r="E9" s="23">
        <v>11</v>
      </c>
      <c r="F9" s="23">
        <f t="shared" si="1"/>
        <v>13.53</v>
      </c>
      <c r="G9" s="23">
        <f t="shared" si="0"/>
        <v>2090</v>
      </c>
      <c r="H9" s="25">
        <v>0.23</v>
      </c>
      <c r="I9" s="23">
        <f t="shared" si="2"/>
        <v>2570.6999999999998</v>
      </c>
      <c r="J9" s="4"/>
      <c r="K9" s="19"/>
      <c r="L9" s="19"/>
      <c r="M9" s="19"/>
    </row>
    <row r="10" spans="1:13" ht="30">
      <c r="A10" s="12">
        <v>8</v>
      </c>
      <c r="B10" s="13" t="s">
        <v>33</v>
      </c>
      <c r="C10" s="16" t="s">
        <v>30</v>
      </c>
      <c r="D10" s="4">
        <v>119</v>
      </c>
      <c r="E10" s="23">
        <v>3</v>
      </c>
      <c r="F10" s="23">
        <f t="shared" si="1"/>
        <v>3.69</v>
      </c>
      <c r="G10" s="23">
        <f t="shared" si="0"/>
        <v>357</v>
      </c>
      <c r="H10" s="25">
        <v>0.23</v>
      </c>
      <c r="I10" s="23">
        <f t="shared" si="2"/>
        <v>439.11</v>
      </c>
      <c r="J10" s="4"/>
      <c r="K10" s="19"/>
      <c r="L10" s="19"/>
      <c r="M10" s="19"/>
    </row>
    <row r="11" spans="1:13" ht="30">
      <c r="A11" s="12">
        <v>9</v>
      </c>
      <c r="B11" s="13" t="s">
        <v>34</v>
      </c>
      <c r="C11" s="16" t="s">
        <v>30</v>
      </c>
      <c r="D11" s="4">
        <v>60</v>
      </c>
      <c r="E11" s="23">
        <v>2.8</v>
      </c>
      <c r="F11" s="23">
        <f t="shared" si="1"/>
        <v>3.444</v>
      </c>
      <c r="G11" s="23">
        <f t="shared" si="0"/>
        <v>168</v>
      </c>
      <c r="H11" s="25">
        <v>0.23</v>
      </c>
      <c r="I11" s="23">
        <f t="shared" si="2"/>
        <v>206.64</v>
      </c>
      <c r="J11" s="4"/>
      <c r="K11" s="19"/>
      <c r="L11" s="19"/>
      <c r="M11" s="19"/>
    </row>
    <row r="12" spans="1:13" ht="30">
      <c r="A12" s="12">
        <v>10</v>
      </c>
      <c r="B12" s="13" t="s">
        <v>35</v>
      </c>
      <c r="C12" s="16" t="s">
        <v>30</v>
      </c>
      <c r="D12" s="4">
        <v>30</v>
      </c>
      <c r="E12" s="23">
        <v>2.8</v>
      </c>
      <c r="F12" s="23">
        <f t="shared" si="1"/>
        <v>3.444</v>
      </c>
      <c r="G12" s="23">
        <f t="shared" si="0"/>
        <v>84</v>
      </c>
      <c r="H12" s="25">
        <v>0.23</v>
      </c>
      <c r="I12" s="23">
        <f t="shared" si="2"/>
        <v>103.32</v>
      </c>
      <c r="J12" s="4"/>
      <c r="K12" s="19"/>
      <c r="L12" s="19"/>
      <c r="M12" s="19"/>
    </row>
    <row r="13" spans="1:13" ht="30">
      <c r="A13" s="12">
        <v>11</v>
      </c>
      <c r="B13" s="13" t="s">
        <v>36</v>
      </c>
      <c r="C13" s="16" t="s">
        <v>37</v>
      </c>
      <c r="D13" s="4">
        <v>2</v>
      </c>
      <c r="E13" s="23">
        <v>30</v>
      </c>
      <c r="F13" s="23">
        <f t="shared" si="1"/>
        <v>36.9</v>
      </c>
      <c r="G13" s="23">
        <f t="shared" si="0"/>
        <v>60</v>
      </c>
      <c r="H13" s="25">
        <v>0.23</v>
      </c>
      <c r="I13" s="23">
        <f t="shared" si="2"/>
        <v>73.8</v>
      </c>
      <c r="J13" s="4"/>
      <c r="K13" s="19"/>
      <c r="L13" s="19"/>
      <c r="M13" s="19"/>
    </row>
    <row r="14" spans="1:13" ht="30">
      <c r="A14" s="12">
        <v>12</v>
      </c>
      <c r="B14" s="13" t="s">
        <v>38</v>
      </c>
      <c r="C14" s="16" t="s">
        <v>30</v>
      </c>
      <c r="D14" s="4">
        <v>12</v>
      </c>
      <c r="E14" s="23">
        <v>8</v>
      </c>
      <c r="F14" s="23">
        <f t="shared" si="1"/>
        <v>9.84</v>
      </c>
      <c r="G14" s="23">
        <f t="shared" si="0"/>
        <v>96</v>
      </c>
      <c r="H14" s="25">
        <v>0.23</v>
      </c>
      <c r="I14" s="23">
        <f t="shared" si="2"/>
        <v>118.08</v>
      </c>
      <c r="J14" s="4"/>
      <c r="K14" s="19"/>
      <c r="L14" s="19"/>
      <c r="M14" s="19"/>
    </row>
    <row r="15" spans="1:13" ht="30">
      <c r="A15" s="14">
        <v>13</v>
      </c>
      <c r="B15" s="15" t="s">
        <v>39</v>
      </c>
      <c r="C15" s="17" t="s">
        <v>30</v>
      </c>
      <c r="D15" s="4">
        <v>2</v>
      </c>
      <c r="E15" s="23">
        <v>2</v>
      </c>
      <c r="F15" s="23">
        <f t="shared" si="1"/>
        <v>2.46</v>
      </c>
      <c r="G15" s="23">
        <f t="shared" si="0"/>
        <v>4</v>
      </c>
      <c r="H15" s="25">
        <v>0.23</v>
      </c>
      <c r="I15" s="23">
        <f t="shared" si="2"/>
        <v>4.92</v>
      </c>
      <c r="J15" s="4"/>
      <c r="K15" s="19"/>
      <c r="L15" s="19"/>
      <c r="M15" s="19"/>
    </row>
    <row r="16" spans="1:13" ht="18.75" customHeight="1">
      <c r="A16" s="4">
        <v>14</v>
      </c>
      <c r="B16" s="4" t="s">
        <v>40</v>
      </c>
      <c r="C16" s="18"/>
      <c r="D16" s="4"/>
      <c r="E16" s="23"/>
      <c r="F16" s="4"/>
      <c r="G16" s="23">
        <f>SUM(G3:G15)</f>
        <v>5941</v>
      </c>
      <c r="H16" s="25"/>
      <c r="I16" s="23">
        <f>SUM(I3:I15)</f>
        <v>7229.4299999999994</v>
      </c>
      <c r="J16" s="4"/>
      <c r="K16" s="19"/>
      <c r="L16" s="19"/>
      <c r="M16" s="19"/>
    </row>
    <row r="18" spans="1:9" s="19" customFormat="1">
      <c r="E18" s="35"/>
      <c r="H18" s="37"/>
      <c r="I18" s="35"/>
    </row>
    <row r="19" spans="1:9" ht="47.25" customHeight="1">
      <c r="A19" s="28"/>
      <c r="B19" s="28" t="s">
        <v>24</v>
      </c>
      <c r="C19" s="28"/>
      <c r="D19" s="28"/>
      <c r="E19" s="28"/>
      <c r="F19" s="47"/>
      <c r="G19" s="44"/>
      <c r="H19" s="44"/>
      <c r="I19" s="44"/>
    </row>
    <row r="20" spans="1:9" s="42" customFormat="1" ht="26.25" customHeight="1">
      <c r="A20" s="44"/>
      <c r="B20" s="44"/>
      <c r="C20" s="44"/>
      <c r="D20" s="44"/>
      <c r="E20" s="44"/>
      <c r="F20" s="46"/>
      <c r="G20" s="44"/>
      <c r="H20" s="44"/>
      <c r="I20" s="44"/>
    </row>
    <row r="21" spans="1:9">
      <c r="A21" s="42"/>
      <c r="B21" s="42" t="s">
        <v>85</v>
      </c>
      <c r="C21" s="42"/>
      <c r="D21" s="42"/>
      <c r="E21" s="45"/>
      <c r="F21" s="45"/>
      <c r="G21" s="42"/>
      <c r="H21" s="45"/>
      <c r="I21" s="45"/>
    </row>
    <row r="22" spans="1:9">
      <c r="A22" s="42"/>
      <c r="B22" s="42"/>
      <c r="C22" s="42"/>
      <c r="D22" s="42"/>
      <c r="E22" s="41"/>
      <c r="F22" s="41"/>
      <c r="G22" s="42"/>
    </row>
    <row r="23" spans="1:9">
      <c r="A23" s="42"/>
      <c r="B23" s="42"/>
      <c r="C23" s="42"/>
      <c r="D23" s="42"/>
      <c r="E23" s="41"/>
      <c r="F23" s="41"/>
      <c r="G23" s="42"/>
    </row>
    <row r="24" spans="1:9">
      <c r="A24" s="42"/>
      <c r="B24" s="42"/>
      <c r="C24" s="42"/>
      <c r="D24" s="42"/>
      <c r="E24" s="41"/>
      <c r="F24" s="41"/>
      <c r="G24" s="42"/>
    </row>
  </sheetData>
  <mergeCells count="1">
    <mergeCell ref="A1:XFD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29"/>
  <sheetViews>
    <sheetView workbookViewId="0">
      <selection activeCell="A3" sqref="A3:XFD22"/>
    </sheetView>
  </sheetViews>
  <sheetFormatPr defaultRowHeight="15"/>
  <cols>
    <col min="1" max="1" width="6.85546875" customWidth="1"/>
    <col min="2" max="2" width="37" style="58" customWidth="1"/>
    <col min="3" max="3" width="7.7109375" customWidth="1"/>
    <col min="4" max="4" width="8.7109375" customWidth="1"/>
    <col min="5" max="5" width="11" style="2" customWidth="1"/>
    <col min="6" max="6" width="9.140625" style="2"/>
    <col min="7" max="7" width="13.7109375" style="2" customWidth="1"/>
    <col min="8" max="8" width="9.140625" style="5"/>
    <col min="9" max="9" width="14.42578125" style="2" customWidth="1"/>
    <col min="10" max="10" width="13" customWidth="1"/>
    <col min="11" max="11" width="9.140625" style="19"/>
  </cols>
  <sheetData>
    <row r="1" spans="1:10" s="81" customFormat="1" ht="29.25" customHeight="1">
      <c r="A1" s="81" t="s">
        <v>65</v>
      </c>
    </row>
    <row r="2" spans="1:10" ht="48.75">
      <c r="A2" s="6" t="s">
        <v>0</v>
      </c>
      <c r="B2" s="52" t="s">
        <v>1</v>
      </c>
      <c r="C2" s="20" t="s">
        <v>2</v>
      </c>
      <c r="D2" s="20" t="s">
        <v>42</v>
      </c>
      <c r="E2" s="22" t="s">
        <v>4</v>
      </c>
      <c r="F2" s="22" t="s">
        <v>12</v>
      </c>
      <c r="G2" s="22" t="s">
        <v>5</v>
      </c>
      <c r="H2" s="24" t="s">
        <v>6</v>
      </c>
      <c r="I2" s="22" t="s">
        <v>7</v>
      </c>
      <c r="J2" s="21" t="s">
        <v>13</v>
      </c>
    </row>
    <row r="3" spans="1:10" ht="102.75">
      <c r="A3" s="10">
        <v>1</v>
      </c>
      <c r="B3" s="53" t="s">
        <v>44</v>
      </c>
      <c r="C3" s="11" t="s">
        <v>19</v>
      </c>
      <c r="D3" s="4">
        <v>24</v>
      </c>
      <c r="E3" s="23">
        <v>6</v>
      </c>
      <c r="F3" s="23">
        <f>E3*1.23</f>
        <v>7.38</v>
      </c>
      <c r="G3" s="23">
        <f>D3*E3</f>
        <v>144</v>
      </c>
      <c r="H3" s="25">
        <v>0.23</v>
      </c>
      <c r="I3" s="23">
        <f>G3*1.23</f>
        <v>177.12</v>
      </c>
      <c r="J3" s="4"/>
    </row>
    <row r="4" spans="1:10" ht="99" customHeight="1">
      <c r="A4" s="10">
        <v>2</v>
      </c>
      <c r="B4" s="54" t="s">
        <v>45</v>
      </c>
      <c r="C4" s="11" t="s">
        <v>46</v>
      </c>
      <c r="D4" s="4">
        <v>5</v>
      </c>
      <c r="E4" s="23">
        <v>6</v>
      </c>
      <c r="F4" s="23">
        <f t="shared" ref="F4:F22" si="0">E4*1.23</f>
        <v>7.38</v>
      </c>
      <c r="G4" s="23">
        <f t="shared" ref="G4:G22" si="1">D4*E4</f>
        <v>30</v>
      </c>
      <c r="H4" s="25">
        <v>0.23</v>
      </c>
      <c r="I4" s="23">
        <f t="shared" ref="I4:I22" si="2">G4*1.23</f>
        <v>36.9</v>
      </c>
      <c r="J4" s="4"/>
    </row>
    <row r="5" spans="1:10" ht="189" customHeight="1">
      <c r="A5" s="10">
        <v>4</v>
      </c>
      <c r="B5" s="54" t="s">
        <v>102</v>
      </c>
      <c r="C5" s="11" t="s">
        <v>8</v>
      </c>
      <c r="D5" s="4">
        <v>360</v>
      </c>
      <c r="E5" s="23">
        <v>3.8</v>
      </c>
      <c r="F5" s="23">
        <f t="shared" si="0"/>
        <v>4.6739999999999995</v>
      </c>
      <c r="G5" s="23">
        <f t="shared" si="1"/>
        <v>1368</v>
      </c>
      <c r="H5" s="25">
        <v>0.23</v>
      </c>
      <c r="I5" s="23">
        <f t="shared" si="2"/>
        <v>1682.6399999999999</v>
      </c>
      <c r="J5" s="4"/>
    </row>
    <row r="6" spans="1:10" ht="286.5" customHeight="1">
      <c r="A6" s="10">
        <v>5</v>
      </c>
      <c r="B6" s="54" t="s">
        <v>86</v>
      </c>
      <c r="C6" s="11" t="s">
        <v>19</v>
      </c>
      <c r="D6" s="4">
        <v>12</v>
      </c>
      <c r="E6" s="23">
        <v>4</v>
      </c>
      <c r="F6" s="23">
        <f t="shared" si="0"/>
        <v>4.92</v>
      </c>
      <c r="G6" s="23">
        <f t="shared" si="1"/>
        <v>48</v>
      </c>
      <c r="H6" s="25">
        <v>0.23</v>
      </c>
      <c r="I6" s="23">
        <f t="shared" si="2"/>
        <v>59.04</v>
      </c>
      <c r="J6" s="4"/>
    </row>
    <row r="7" spans="1:10" ht="21.75" customHeight="1">
      <c r="A7" s="10">
        <v>6</v>
      </c>
      <c r="B7" s="54" t="s">
        <v>47</v>
      </c>
      <c r="C7" s="11" t="s">
        <v>30</v>
      </c>
      <c r="D7" s="4">
        <v>200</v>
      </c>
      <c r="E7" s="23">
        <v>1</v>
      </c>
      <c r="F7" s="23">
        <f t="shared" si="0"/>
        <v>1.23</v>
      </c>
      <c r="G7" s="23">
        <f t="shared" si="1"/>
        <v>200</v>
      </c>
      <c r="H7" s="25">
        <v>0.23</v>
      </c>
      <c r="I7" s="23">
        <f t="shared" si="2"/>
        <v>246</v>
      </c>
      <c r="J7" s="4"/>
    </row>
    <row r="8" spans="1:10" ht="180">
      <c r="A8" s="10">
        <v>7</v>
      </c>
      <c r="B8" s="54" t="s">
        <v>48</v>
      </c>
      <c r="C8" s="11" t="s">
        <v>19</v>
      </c>
      <c r="D8" s="4">
        <v>50</v>
      </c>
      <c r="E8" s="23">
        <v>16</v>
      </c>
      <c r="F8" s="23">
        <f t="shared" si="0"/>
        <v>19.68</v>
      </c>
      <c r="G8" s="23">
        <f t="shared" si="1"/>
        <v>800</v>
      </c>
      <c r="H8" s="25">
        <v>0.23</v>
      </c>
      <c r="I8" s="23">
        <f t="shared" si="2"/>
        <v>984</v>
      </c>
      <c r="J8" s="4"/>
    </row>
    <row r="9" spans="1:10" ht="317.25" customHeight="1">
      <c r="A9" s="10">
        <v>8</v>
      </c>
      <c r="B9" s="54" t="s">
        <v>49</v>
      </c>
      <c r="C9" s="11" t="s">
        <v>8</v>
      </c>
      <c r="D9" s="4">
        <v>24</v>
      </c>
      <c r="E9" s="23">
        <v>3.8</v>
      </c>
      <c r="F9" s="23">
        <f t="shared" si="0"/>
        <v>4.6739999999999995</v>
      </c>
      <c r="G9" s="23">
        <f t="shared" si="1"/>
        <v>91.199999999999989</v>
      </c>
      <c r="H9" s="25">
        <v>0.23</v>
      </c>
      <c r="I9" s="23">
        <f t="shared" si="2"/>
        <v>112.17599999999999</v>
      </c>
      <c r="J9" s="4"/>
    </row>
    <row r="10" spans="1:10" ht="285">
      <c r="A10" s="10">
        <v>9</v>
      </c>
      <c r="B10" s="54" t="s">
        <v>50</v>
      </c>
      <c r="C10" s="11" t="s">
        <v>8</v>
      </c>
      <c r="D10" s="4">
        <v>90</v>
      </c>
      <c r="E10" s="23">
        <v>11.5</v>
      </c>
      <c r="F10" s="23">
        <f t="shared" si="0"/>
        <v>14.145</v>
      </c>
      <c r="G10" s="23">
        <f t="shared" si="1"/>
        <v>1035</v>
      </c>
      <c r="H10" s="25">
        <v>0.23</v>
      </c>
      <c r="I10" s="23">
        <f t="shared" si="2"/>
        <v>1273.05</v>
      </c>
      <c r="J10" s="4"/>
    </row>
    <row r="11" spans="1:10" ht="75">
      <c r="A11" s="10">
        <v>10</v>
      </c>
      <c r="B11" s="54" t="s">
        <v>51</v>
      </c>
      <c r="C11" s="11" t="s">
        <v>8</v>
      </c>
      <c r="D11" s="4">
        <v>80</v>
      </c>
      <c r="E11" s="23">
        <v>3.6</v>
      </c>
      <c r="F11" s="23">
        <f t="shared" si="0"/>
        <v>4.4279999999999999</v>
      </c>
      <c r="G11" s="23">
        <f t="shared" si="1"/>
        <v>288</v>
      </c>
      <c r="H11" s="25">
        <v>0.23</v>
      </c>
      <c r="I11" s="23">
        <f t="shared" si="2"/>
        <v>354.24</v>
      </c>
      <c r="J11" s="4"/>
    </row>
    <row r="12" spans="1:10" ht="66.75" customHeight="1">
      <c r="A12" s="10">
        <v>11</v>
      </c>
      <c r="B12" s="54" t="s">
        <v>52</v>
      </c>
      <c r="C12" s="11" t="s">
        <v>43</v>
      </c>
      <c r="D12" s="4">
        <v>3000</v>
      </c>
      <c r="E12" s="23">
        <v>0.32</v>
      </c>
      <c r="F12" s="23">
        <f t="shared" si="0"/>
        <v>0.39360000000000001</v>
      </c>
      <c r="G12" s="23">
        <f t="shared" si="1"/>
        <v>960</v>
      </c>
      <c r="H12" s="25">
        <v>0.23</v>
      </c>
      <c r="I12" s="23">
        <f t="shared" si="2"/>
        <v>1180.8</v>
      </c>
      <c r="J12" s="4"/>
    </row>
    <row r="13" spans="1:10" ht="382.5" customHeight="1">
      <c r="A13" s="10">
        <v>12</v>
      </c>
      <c r="B13" s="55" t="s">
        <v>53</v>
      </c>
      <c r="C13" s="60" t="s">
        <v>8</v>
      </c>
      <c r="D13" s="4">
        <v>12</v>
      </c>
      <c r="E13" s="23">
        <v>3.7</v>
      </c>
      <c r="F13" s="23">
        <f t="shared" si="0"/>
        <v>4.5510000000000002</v>
      </c>
      <c r="G13" s="23">
        <f t="shared" si="1"/>
        <v>44.400000000000006</v>
      </c>
      <c r="H13" s="25">
        <v>0.23</v>
      </c>
      <c r="I13" s="23">
        <f t="shared" si="2"/>
        <v>54.612000000000009</v>
      </c>
      <c r="J13" s="4"/>
    </row>
    <row r="14" spans="1:10" ht="209.25" customHeight="1">
      <c r="A14" s="10">
        <v>13</v>
      </c>
      <c r="B14" s="55" t="s">
        <v>54</v>
      </c>
      <c r="C14" s="26" t="s">
        <v>8</v>
      </c>
      <c r="D14" s="4">
        <v>24</v>
      </c>
      <c r="E14" s="23">
        <v>5</v>
      </c>
      <c r="F14" s="23">
        <f t="shared" si="0"/>
        <v>6.15</v>
      </c>
      <c r="G14" s="23">
        <f t="shared" si="1"/>
        <v>120</v>
      </c>
      <c r="H14" s="25">
        <v>0.23</v>
      </c>
      <c r="I14" s="23">
        <f t="shared" si="2"/>
        <v>147.6</v>
      </c>
      <c r="J14" s="4"/>
    </row>
    <row r="15" spans="1:10" ht="126.75" customHeight="1">
      <c r="A15" s="10">
        <v>14</v>
      </c>
      <c r="B15" s="54" t="s">
        <v>55</v>
      </c>
      <c r="C15" s="11" t="s">
        <v>8</v>
      </c>
      <c r="D15" s="4">
        <v>12</v>
      </c>
      <c r="E15" s="23">
        <v>2</v>
      </c>
      <c r="F15" s="23">
        <f t="shared" si="0"/>
        <v>2.46</v>
      </c>
      <c r="G15" s="23">
        <f t="shared" si="1"/>
        <v>24</v>
      </c>
      <c r="H15" s="25">
        <v>0.23</v>
      </c>
      <c r="I15" s="23">
        <f t="shared" si="2"/>
        <v>29.52</v>
      </c>
      <c r="J15" s="4"/>
    </row>
    <row r="16" spans="1:10" ht="173.25" customHeight="1">
      <c r="A16" s="10">
        <v>15</v>
      </c>
      <c r="B16" s="54" t="s">
        <v>56</v>
      </c>
      <c r="C16" s="11" t="s">
        <v>8</v>
      </c>
      <c r="D16" s="4">
        <v>24</v>
      </c>
      <c r="E16" s="23">
        <v>8</v>
      </c>
      <c r="F16" s="23">
        <f t="shared" si="0"/>
        <v>9.84</v>
      </c>
      <c r="G16" s="23">
        <f t="shared" si="1"/>
        <v>192</v>
      </c>
      <c r="H16" s="25">
        <v>0.23</v>
      </c>
      <c r="I16" s="23">
        <f t="shared" si="2"/>
        <v>236.16</v>
      </c>
      <c r="J16" s="4"/>
    </row>
    <row r="17" spans="1:10" ht="118.5" customHeight="1">
      <c r="A17" s="10">
        <v>16</v>
      </c>
      <c r="B17" s="54" t="s">
        <v>57</v>
      </c>
      <c r="C17" s="11" t="s">
        <v>8</v>
      </c>
      <c r="D17" s="4">
        <v>6</v>
      </c>
      <c r="E17" s="23">
        <v>6</v>
      </c>
      <c r="F17" s="23">
        <f t="shared" si="0"/>
        <v>7.38</v>
      </c>
      <c r="G17" s="23">
        <f t="shared" si="1"/>
        <v>36</v>
      </c>
      <c r="H17" s="25">
        <v>0.23</v>
      </c>
      <c r="I17" s="23">
        <f t="shared" si="2"/>
        <v>44.28</v>
      </c>
      <c r="J17" s="4"/>
    </row>
    <row r="18" spans="1:10">
      <c r="A18" s="10">
        <v>17</v>
      </c>
      <c r="B18" s="54" t="s">
        <v>58</v>
      </c>
      <c r="C18" s="11" t="s">
        <v>59</v>
      </c>
      <c r="D18" s="4">
        <v>6</v>
      </c>
      <c r="E18" s="23">
        <v>2.4</v>
      </c>
      <c r="F18" s="23">
        <f t="shared" si="0"/>
        <v>2.952</v>
      </c>
      <c r="G18" s="23">
        <f t="shared" si="1"/>
        <v>14.399999999999999</v>
      </c>
      <c r="H18" s="25">
        <v>0.23</v>
      </c>
      <c r="I18" s="23">
        <f t="shared" si="2"/>
        <v>17.712</v>
      </c>
      <c r="J18" s="4"/>
    </row>
    <row r="19" spans="1:10" ht="223.5" customHeight="1">
      <c r="A19" s="10">
        <v>18</v>
      </c>
      <c r="B19" s="54" t="s">
        <v>60</v>
      </c>
      <c r="C19" s="11" t="s">
        <v>8</v>
      </c>
      <c r="D19" s="4">
        <v>30</v>
      </c>
      <c r="E19" s="23">
        <v>2</v>
      </c>
      <c r="F19" s="23">
        <f t="shared" si="0"/>
        <v>2.46</v>
      </c>
      <c r="G19" s="23">
        <f t="shared" si="1"/>
        <v>60</v>
      </c>
      <c r="H19" s="25">
        <v>0.23</v>
      </c>
      <c r="I19" s="23">
        <f t="shared" si="2"/>
        <v>73.8</v>
      </c>
      <c r="J19" s="4"/>
    </row>
    <row r="20" spans="1:10" ht="60">
      <c r="A20" s="10">
        <v>19</v>
      </c>
      <c r="B20" s="56" t="s">
        <v>61</v>
      </c>
      <c r="C20" s="11" t="s">
        <v>8</v>
      </c>
      <c r="D20" s="4">
        <v>30</v>
      </c>
      <c r="E20" s="23">
        <v>1.2</v>
      </c>
      <c r="F20" s="23">
        <f t="shared" si="0"/>
        <v>1.476</v>
      </c>
      <c r="G20" s="23">
        <f t="shared" si="1"/>
        <v>36</v>
      </c>
      <c r="H20" s="25">
        <v>0.23</v>
      </c>
      <c r="I20" s="23">
        <f t="shared" si="2"/>
        <v>44.28</v>
      </c>
      <c r="J20" s="4"/>
    </row>
    <row r="21" spans="1:10" ht="75">
      <c r="A21" s="10">
        <v>20</v>
      </c>
      <c r="B21" s="54" t="s">
        <v>62</v>
      </c>
      <c r="C21" s="11" t="s">
        <v>43</v>
      </c>
      <c r="D21" s="4">
        <v>600</v>
      </c>
      <c r="E21" s="23">
        <v>1.2</v>
      </c>
      <c r="F21" s="23">
        <f t="shared" si="0"/>
        <v>1.476</v>
      </c>
      <c r="G21" s="23">
        <f t="shared" si="1"/>
        <v>720</v>
      </c>
      <c r="H21" s="25">
        <v>0.23</v>
      </c>
      <c r="I21" s="23">
        <f t="shared" si="2"/>
        <v>885.6</v>
      </c>
      <c r="J21" s="4"/>
    </row>
    <row r="22" spans="1:10" ht="120" customHeight="1">
      <c r="A22" s="10">
        <v>23</v>
      </c>
      <c r="B22" s="54" t="s">
        <v>63</v>
      </c>
      <c r="C22" s="11" t="s">
        <v>64</v>
      </c>
      <c r="D22" s="4">
        <v>2</v>
      </c>
      <c r="E22" s="23">
        <v>6</v>
      </c>
      <c r="F22" s="23">
        <f t="shared" si="0"/>
        <v>7.38</v>
      </c>
      <c r="G22" s="23">
        <f t="shared" si="1"/>
        <v>12</v>
      </c>
      <c r="H22" s="25">
        <v>0.23</v>
      </c>
      <c r="I22" s="23">
        <f t="shared" si="2"/>
        <v>14.76</v>
      </c>
      <c r="J22" s="4"/>
    </row>
    <row r="23" spans="1:10">
      <c r="A23" s="10"/>
      <c r="B23" s="54" t="s">
        <v>9</v>
      </c>
      <c r="C23" s="11"/>
      <c r="D23" s="4"/>
      <c r="E23" s="23"/>
      <c r="F23" s="23"/>
      <c r="G23" s="23">
        <f>SUM(G3:G22)</f>
        <v>6222.9999999999991</v>
      </c>
      <c r="H23" s="25"/>
      <c r="I23" s="23">
        <f>SUM(I3:I22)</f>
        <v>7654.2900000000009</v>
      </c>
      <c r="J23" s="4"/>
    </row>
    <row r="26" spans="1:10" s="48" customFormat="1">
      <c r="A26" s="10"/>
      <c r="B26" s="57" t="s">
        <v>24</v>
      </c>
      <c r="C26" s="10"/>
      <c r="D26" s="10"/>
      <c r="E26" s="10"/>
      <c r="F26" s="43"/>
      <c r="G26" s="44"/>
      <c r="H26" s="44"/>
      <c r="I26" s="44"/>
      <c r="J26" s="44"/>
    </row>
    <row r="29" spans="1:10" s="48" customFormat="1">
      <c r="B29" s="58" t="s">
        <v>85</v>
      </c>
      <c r="D29" s="49"/>
      <c r="E29" s="45"/>
      <c r="F29" s="45"/>
      <c r="H29" s="45"/>
      <c r="I29" s="45"/>
    </row>
  </sheetData>
  <mergeCells count="1">
    <mergeCell ref="A1:XFD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K11"/>
  <sheetViews>
    <sheetView workbookViewId="0">
      <selection activeCell="A2" sqref="A2:XFD6"/>
    </sheetView>
  </sheetViews>
  <sheetFormatPr defaultRowHeight="15"/>
  <cols>
    <col min="1" max="1" width="7" customWidth="1"/>
    <col min="2" max="2" width="24.140625" customWidth="1"/>
    <col min="5" max="5" width="9.140625" style="2"/>
    <col min="6" max="6" width="10.140625" style="2" customWidth="1"/>
    <col min="7" max="7" width="14.85546875" style="2" customWidth="1"/>
    <col min="8" max="8" width="11.7109375" style="5" customWidth="1"/>
    <col min="9" max="9" width="13.140625" style="2" customWidth="1"/>
    <col min="10" max="10" width="16" customWidth="1"/>
    <col min="11" max="11" width="9.140625" style="19"/>
  </cols>
  <sheetData>
    <row r="1" spans="1:10" s="81" customFormat="1" ht="29.25" customHeight="1">
      <c r="A1" s="81" t="s">
        <v>67</v>
      </c>
    </row>
    <row r="2" spans="1:10" ht="48.75">
      <c r="A2" s="6" t="s">
        <v>0</v>
      </c>
      <c r="B2" s="6" t="s">
        <v>1</v>
      </c>
      <c r="C2" s="7" t="s">
        <v>2</v>
      </c>
      <c r="D2" s="20" t="s">
        <v>42</v>
      </c>
      <c r="E2" s="22" t="s">
        <v>4</v>
      </c>
      <c r="F2" s="22" t="s">
        <v>12</v>
      </c>
      <c r="G2" s="22" t="s">
        <v>5</v>
      </c>
      <c r="H2" s="24" t="s">
        <v>6</v>
      </c>
      <c r="I2" s="22" t="s">
        <v>7</v>
      </c>
      <c r="J2" s="7" t="s">
        <v>13</v>
      </c>
    </row>
    <row r="3" spans="1:10" ht="30.75" customHeight="1">
      <c r="A3" s="29">
        <v>1</v>
      </c>
      <c r="B3" s="27" t="s">
        <v>66</v>
      </c>
      <c r="C3" s="30" t="s">
        <v>15</v>
      </c>
      <c r="D3" s="4">
        <v>5</v>
      </c>
      <c r="E3" s="23">
        <v>90</v>
      </c>
      <c r="F3" s="23">
        <f>E3*1.23</f>
        <v>110.7</v>
      </c>
      <c r="G3" s="23">
        <f>D3*E3</f>
        <v>450</v>
      </c>
      <c r="H3" s="25">
        <v>0.23</v>
      </c>
      <c r="I3" s="23">
        <f>G3*1.23</f>
        <v>553.5</v>
      </c>
      <c r="J3" s="4"/>
    </row>
    <row r="4" spans="1:10" ht="30">
      <c r="A4" s="32">
        <v>2</v>
      </c>
      <c r="B4" s="27" t="s">
        <v>87</v>
      </c>
      <c r="C4" s="33" t="s">
        <v>8</v>
      </c>
      <c r="D4" s="31">
        <v>10</v>
      </c>
      <c r="E4" s="34">
        <v>90</v>
      </c>
      <c r="F4" s="23">
        <f>E4*1.23</f>
        <v>110.7</v>
      </c>
      <c r="G4" s="23">
        <f>D4*E4</f>
        <v>900</v>
      </c>
      <c r="H4" s="36">
        <v>0.23</v>
      </c>
      <c r="I4" s="23">
        <f>G4*1.23</f>
        <v>1107</v>
      </c>
      <c r="J4" s="31"/>
    </row>
    <row r="5" spans="1:10" ht="19.5" customHeight="1">
      <c r="A5" s="11" t="s">
        <v>23</v>
      </c>
      <c r="B5" s="11"/>
      <c r="C5" s="11"/>
      <c r="D5" s="4"/>
      <c r="E5" s="23"/>
      <c r="F5" s="23"/>
      <c r="G5" s="23">
        <f>SUM(G3:G4)</f>
        <v>1350</v>
      </c>
      <c r="H5" s="25"/>
      <c r="I5" s="23">
        <f>SUM(I3:I4)</f>
        <v>1660.5</v>
      </c>
      <c r="J5" s="4"/>
    </row>
    <row r="6" spans="1:10" s="19" customFormat="1">
      <c r="E6" s="35"/>
      <c r="F6" s="35"/>
      <c r="G6" s="35"/>
      <c r="H6" s="37"/>
      <c r="I6" s="35"/>
    </row>
    <row r="9" spans="1:10">
      <c r="A9" s="10"/>
      <c r="B9" s="10" t="s">
        <v>24</v>
      </c>
      <c r="C9" s="10"/>
      <c r="D9" s="10"/>
      <c r="E9" s="10"/>
      <c r="F9" s="43"/>
      <c r="G9" s="44"/>
      <c r="H9" s="44"/>
      <c r="I9" s="44"/>
    </row>
    <row r="10" spans="1:10">
      <c r="A10" s="51"/>
      <c r="B10" s="51" t="s">
        <v>85</v>
      </c>
      <c r="C10" s="51"/>
      <c r="D10" s="51"/>
      <c r="E10" s="45"/>
      <c r="F10" s="45"/>
      <c r="G10" s="51"/>
      <c r="H10" s="45"/>
      <c r="I10" s="45"/>
    </row>
    <row r="11" spans="1:10">
      <c r="A11" s="51"/>
      <c r="B11" s="51"/>
      <c r="C11" s="51"/>
      <c r="D11" s="51"/>
      <c r="E11" s="50"/>
      <c r="F11" s="50"/>
      <c r="G11" s="51"/>
      <c r="I11" s="50"/>
    </row>
  </sheetData>
  <mergeCells count="1">
    <mergeCell ref="A1:XFD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15"/>
  <sheetViews>
    <sheetView zoomScaleNormal="100" workbookViewId="0">
      <selection sqref="A1:XFD1"/>
    </sheetView>
  </sheetViews>
  <sheetFormatPr defaultRowHeight="12.75"/>
  <cols>
    <col min="1" max="1" width="2.85546875" style="126" bestFit="1" customWidth="1"/>
    <col min="2" max="2" width="24.140625" style="126" customWidth="1"/>
    <col min="3" max="4" width="9.140625" style="126"/>
    <col min="5" max="5" width="11.28515625" style="143" customWidth="1"/>
    <col min="6" max="6" width="11.7109375" style="143" customWidth="1"/>
    <col min="7" max="7" width="13" style="143" bestFit="1" customWidth="1"/>
    <col min="8" max="8" width="11" style="144" customWidth="1"/>
    <col min="9" max="9" width="12.85546875" style="143" customWidth="1"/>
    <col min="10" max="10" width="16.7109375" style="126" customWidth="1"/>
    <col min="11" max="16384" width="9.140625" style="126"/>
  </cols>
  <sheetData>
    <row r="1" spans="1:10" s="236" customFormat="1" ht="21.75" customHeight="1">
      <c r="A1" s="236" t="s">
        <v>117</v>
      </c>
    </row>
    <row r="2" spans="1:10" s="149" customFormat="1" ht="51">
      <c r="A2" s="145" t="s">
        <v>0</v>
      </c>
      <c r="B2" s="145" t="s">
        <v>1</v>
      </c>
      <c r="C2" s="146" t="s">
        <v>2</v>
      </c>
      <c r="D2" s="146" t="s">
        <v>42</v>
      </c>
      <c r="E2" s="147" t="s">
        <v>4</v>
      </c>
      <c r="F2" s="147" t="s">
        <v>12</v>
      </c>
      <c r="G2" s="147" t="s">
        <v>5</v>
      </c>
      <c r="H2" s="148" t="s">
        <v>6</v>
      </c>
      <c r="I2" s="147" t="s">
        <v>7</v>
      </c>
      <c r="J2" s="146" t="s">
        <v>13</v>
      </c>
    </row>
    <row r="3" spans="1:10" ht="114.75">
      <c r="A3" s="127">
        <v>1</v>
      </c>
      <c r="B3" s="128" t="s">
        <v>101</v>
      </c>
      <c r="C3" s="129" t="s">
        <v>68</v>
      </c>
      <c r="D3" s="129">
        <v>1</v>
      </c>
      <c r="E3" s="130"/>
      <c r="F3" s="130"/>
      <c r="G3" s="130"/>
      <c r="H3" s="131">
        <v>0.08</v>
      </c>
      <c r="I3" s="132"/>
      <c r="J3" s="127"/>
    </row>
    <row r="4" spans="1:10" ht="89.25">
      <c r="A4" s="127">
        <v>2</v>
      </c>
      <c r="B4" s="133" t="s">
        <v>69</v>
      </c>
      <c r="C4" s="134" t="s">
        <v>19</v>
      </c>
      <c r="D4" s="129">
        <v>10</v>
      </c>
      <c r="E4" s="130"/>
      <c r="F4" s="130"/>
      <c r="G4" s="130"/>
      <c r="H4" s="131">
        <v>0.08</v>
      </c>
      <c r="I4" s="132"/>
      <c r="J4" s="127"/>
    </row>
    <row r="5" spans="1:10" ht="89.25">
      <c r="A5" s="127">
        <v>3</v>
      </c>
      <c r="B5" s="133" t="s">
        <v>70</v>
      </c>
      <c r="C5" s="134" t="s">
        <v>19</v>
      </c>
      <c r="D5" s="129">
        <v>10</v>
      </c>
      <c r="E5" s="130"/>
      <c r="F5" s="130"/>
      <c r="G5" s="130"/>
      <c r="H5" s="131">
        <v>0.08</v>
      </c>
      <c r="I5" s="132"/>
      <c r="J5" s="127"/>
    </row>
    <row r="6" spans="1:10" ht="76.5">
      <c r="A6" s="127">
        <v>4</v>
      </c>
      <c r="B6" s="133" t="s">
        <v>71</v>
      </c>
      <c r="C6" s="134" t="s">
        <v>19</v>
      </c>
      <c r="D6" s="129">
        <v>10</v>
      </c>
      <c r="E6" s="130"/>
      <c r="F6" s="130"/>
      <c r="G6" s="130"/>
      <c r="H6" s="131">
        <v>0.08</v>
      </c>
      <c r="I6" s="132"/>
      <c r="J6" s="127"/>
    </row>
    <row r="7" spans="1:10" ht="153">
      <c r="A7" s="127">
        <v>5</v>
      </c>
      <c r="B7" s="133" t="s">
        <v>72</v>
      </c>
      <c r="C7" s="134" t="s">
        <v>19</v>
      </c>
      <c r="D7" s="129">
        <v>10</v>
      </c>
      <c r="E7" s="130"/>
      <c r="F7" s="130"/>
      <c r="G7" s="130"/>
      <c r="H7" s="131">
        <v>0.08</v>
      </c>
      <c r="I7" s="132"/>
      <c r="J7" s="127"/>
    </row>
    <row r="8" spans="1:10" ht="76.5">
      <c r="A8" s="127">
        <v>6</v>
      </c>
      <c r="B8" s="135" t="s">
        <v>73</v>
      </c>
      <c r="C8" s="134" t="s">
        <v>68</v>
      </c>
      <c r="D8" s="129">
        <v>1</v>
      </c>
      <c r="E8" s="130"/>
      <c r="F8" s="130"/>
      <c r="G8" s="130"/>
      <c r="H8" s="131">
        <v>0.08</v>
      </c>
      <c r="I8" s="132"/>
      <c r="J8" s="127"/>
    </row>
    <row r="9" spans="1:10" ht="255">
      <c r="A9" s="127">
        <v>7</v>
      </c>
      <c r="B9" s="136" t="s">
        <v>74</v>
      </c>
      <c r="C9" s="137" t="s">
        <v>68</v>
      </c>
      <c r="D9" s="138">
        <v>5</v>
      </c>
      <c r="E9" s="139"/>
      <c r="F9" s="130"/>
      <c r="G9" s="130"/>
      <c r="H9" s="140">
        <v>0.23</v>
      </c>
      <c r="I9" s="132"/>
      <c r="J9" s="141"/>
    </row>
    <row r="10" spans="1:10" ht="15" customHeight="1">
      <c r="A10" s="152" t="s">
        <v>9</v>
      </c>
      <c r="B10" s="153"/>
      <c r="C10" s="154" t="s">
        <v>120</v>
      </c>
      <c r="D10" s="154" t="s">
        <v>120</v>
      </c>
      <c r="E10" s="155" t="s">
        <v>120</v>
      </c>
      <c r="F10" s="155" t="s">
        <v>120</v>
      </c>
      <c r="G10" s="155"/>
      <c r="H10" s="156" t="s">
        <v>120</v>
      </c>
      <c r="I10" s="155"/>
      <c r="J10" s="154" t="s">
        <v>120</v>
      </c>
    </row>
    <row r="14" spans="1:10" s="151" customFormat="1">
      <c r="A14" s="142"/>
      <c r="B14" s="142" t="s">
        <v>24</v>
      </c>
      <c r="C14" s="142"/>
      <c r="D14" s="142"/>
      <c r="E14" s="142"/>
      <c r="F14" s="150"/>
      <c r="G14" s="142"/>
      <c r="H14" s="142"/>
      <c r="I14" s="142"/>
    </row>
    <row r="15" spans="1:10">
      <c r="G15" s="126"/>
    </row>
  </sheetData>
  <mergeCells count="2">
    <mergeCell ref="A1:XFD1"/>
    <mergeCell ref="A10:B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O12"/>
  <sheetViews>
    <sheetView zoomScaleNormal="100" zoomScaleSheetLayoutView="35" workbookViewId="0">
      <selection sqref="A1:XFD1"/>
    </sheetView>
  </sheetViews>
  <sheetFormatPr defaultRowHeight="12.75"/>
  <cols>
    <col min="1" max="1" width="5.7109375" style="170" customWidth="1"/>
    <col min="2" max="2" width="34.28515625" style="170" customWidth="1"/>
    <col min="3" max="3" width="8.7109375" style="170" customWidth="1"/>
    <col min="4" max="4" width="7.140625" style="170" customWidth="1"/>
    <col min="5" max="5" width="11.5703125" style="171" bestFit="1" customWidth="1"/>
    <col min="6" max="6" width="10.85546875" style="171" customWidth="1"/>
    <col min="7" max="7" width="12.28515625" style="171" customWidth="1"/>
    <col min="8" max="8" width="7.85546875" style="172" customWidth="1"/>
    <col min="9" max="9" width="13.5703125" style="171" customWidth="1"/>
    <col min="10" max="10" width="13.42578125" style="170" customWidth="1"/>
    <col min="11" max="11" width="14.5703125" style="173" customWidth="1"/>
    <col min="12" max="16384" width="9.140625" style="170"/>
  </cols>
  <sheetData>
    <row r="1" spans="1:15" s="237" customFormat="1" ht="24" customHeight="1">
      <c r="A1" s="237" t="s">
        <v>113</v>
      </c>
      <c r="E1" s="238"/>
      <c r="F1" s="238"/>
      <c r="G1" s="238"/>
      <c r="H1" s="239"/>
      <c r="I1" s="238"/>
      <c r="K1" s="240"/>
    </row>
    <row r="2" spans="1:15" s="192" customFormat="1" ht="63.75">
      <c r="A2" s="193" t="s">
        <v>0</v>
      </c>
      <c r="B2" s="193" t="s">
        <v>76</v>
      </c>
      <c r="C2" s="194" t="s">
        <v>2</v>
      </c>
      <c r="D2" s="194" t="s">
        <v>42</v>
      </c>
      <c r="E2" s="195" t="s">
        <v>4</v>
      </c>
      <c r="F2" s="195" t="s">
        <v>77</v>
      </c>
      <c r="G2" s="195" t="s">
        <v>5</v>
      </c>
      <c r="H2" s="196" t="s">
        <v>6</v>
      </c>
      <c r="I2" s="195" t="s">
        <v>78</v>
      </c>
      <c r="J2" s="194" t="s">
        <v>79</v>
      </c>
      <c r="K2" s="190"/>
      <c r="L2" s="191"/>
      <c r="M2" s="191"/>
      <c r="N2" s="191"/>
      <c r="O2" s="191"/>
    </row>
    <row r="3" spans="1:15" ht="306">
      <c r="A3" s="174">
        <v>1</v>
      </c>
      <c r="B3" s="175" t="s">
        <v>82</v>
      </c>
      <c r="C3" s="174" t="s">
        <v>68</v>
      </c>
      <c r="D3" s="174">
        <v>24</v>
      </c>
      <c r="E3" s="176"/>
      <c r="F3" s="176"/>
      <c r="G3" s="176"/>
      <c r="H3" s="177">
        <v>0.08</v>
      </c>
      <c r="I3" s="176"/>
      <c r="J3" s="174"/>
    </row>
    <row r="4" spans="1:15" ht="153">
      <c r="A4" s="174">
        <v>2</v>
      </c>
      <c r="B4" s="175" t="s">
        <v>83</v>
      </c>
      <c r="C4" s="174" t="s">
        <v>68</v>
      </c>
      <c r="D4" s="174">
        <v>2</v>
      </c>
      <c r="E4" s="176"/>
      <c r="F4" s="176"/>
      <c r="G4" s="176"/>
      <c r="H4" s="177">
        <v>0.08</v>
      </c>
      <c r="I4" s="176"/>
      <c r="J4" s="174"/>
    </row>
    <row r="5" spans="1:15" ht="17.25" customHeight="1">
      <c r="A5" s="178" t="s">
        <v>9</v>
      </c>
      <c r="B5" s="179"/>
      <c r="C5" s="180" t="s">
        <v>120</v>
      </c>
      <c r="D5" s="180" t="s">
        <v>120</v>
      </c>
      <c r="E5" s="181" t="s">
        <v>120</v>
      </c>
      <c r="F5" s="181" t="s">
        <v>120</v>
      </c>
      <c r="G5" s="181"/>
      <c r="H5" s="182" t="s">
        <v>120</v>
      </c>
      <c r="I5" s="181"/>
      <c r="J5" s="180" t="s">
        <v>120</v>
      </c>
    </row>
    <row r="7" spans="1:15" ht="51">
      <c r="B7" s="183" t="s">
        <v>80</v>
      </c>
      <c r="C7" s="183"/>
      <c r="D7" s="183"/>
      <c r="E7" s="184"/>
      <c r="F7" s="184"/>
      <c r="G7" s="184"/>
      <c r="H7" s="185"/>
      <c r="I7" s="184"/>
      <c r="J7" s="183"/>
      <c r="K7" s="186"/>
    </row>
    <row r="8" spans="1:15" ht="63.75">
      <c r="B8" s="183" t="s">
        <v>81</v>
      </c>
      <c r="C8" s="183"/>
      <c r="D8" s="183"/>
      <c r="E8" s="184"/>
      <c r="F8" s="184"/>
      <c r="G8" s="184"/>
      <c r="H8" s="185"/>
      <c r="I8" s="184"/>
      <c r="J8" s="183"/>
      <c r="K8" s="186"/>
    </row>
    <row r="9" spans="1:15" s="187" customFormat="1">
      <c r="A9" s="187" t="s">
        <v>84</v>
      </c>
    </row>
    <row r="11" spans="1:15" s="173" customFormat="1">
      <c r="A11" s="188"/>
      <c r="B11" s="188" t="s">
        <v>24</v>
      </c>
      <c r="C11" s="188"/>
      <c r="D11" s="188"/>
      <c r="E11" s="188"/>
      <c r="F11" s="189"/>
      <c r="G11" s="188"/>
      <c r="H11" s="188"/>
      <c r="I11" s="188"/>
    </row>
    <row r="12" spans="1:15">
      <c r="G12" s="170"/>
    </row>
  </sheetData>
  <mergeCells count="2">
    <mergeCell ref="A9:XFD9"/>
    <mergeCell ref="A5:B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
  <sheetViews>
    <sheetView workbookViewId="0">
      <selection activeCell="I5" sqref="I5"/>
    </sheetView>
  </sheetViews>
  <sheetFormatPr defaultRowHeight="15"/>
  <cols>
    <col min="1" max="1" width="9.28515625" bestFit="1" customWidth="1"/>
    <col min="2" max="2" width="17.42578125" customWidth="1"/>
    <col min="4" max="4" width="7.7109375" customWidth="1"/>
    <col min="5" max="5" width="11.28515625" style="2" bestFit="1" customWidth="1"/>
    <col min="6" max="6" width="13.140625" style="2" customWidth="1"/>
    <col min="7" max="7" width="17.7109375" style="2" customWidth="1"/>
    <col min="8" max="8" width="13.140625" style="5" customWidth="1"/>
    <col min="9" max="9" width="16.140625" style="40" customWidth="1"/>
    <col min="10" max="10" width="14" customWidth="1"/>
    <col min="11" max="11" width="7" customWidth="1"/>
  </cols>
  <sheetData>
    <row r="1" spans="1:11" ht="29.25" customHeight="1">
      <c r="A1" s="66" t="s">
        <v>108</v>
      </c>
      <c r="B1" s="66"/>
      <c r="C1" s="66"/>
      <c r="D1" s="66"/>
      <c r="E1" s="66"/>
      <c r="F1" s="66"/>
      <c r="G1" s="66"/>
      <c r="H1" s="66"/>
      <c r="I1" s="66"/>
      <c r="J1" s="66"/>
      <c r="K1" s="66"/>
    </row>
    <row r="2" spans="1:11" ht="48.75">
      <c r="A2" s="6" t="s">
        <v>0</v>
      </c>
      <c r="B2" s="6" t="s">
        <v>1</v>
      </c>
      <c r="C2" s="7" t="s">
        <v>2</v>
      </c>
      <c r="D2" s="7" t="s">
        <v>42</v>
      </c>
      <c r="E2" s="8" t="s">
        <v>104</v>
      </c>
      <c r="F2" s="8" t="s">
        <v>105</v>
      </c>
      <c r="G2" s="8" t="s">
        <v>106</v>
      </c>
      <c r="H2" s="9" t="s">
        <v>6</v>
      </c>
      <c r="I2" s="38" t="s">
        <v>107</v>
      </c>
      <c r="J2" s="7" t="s">
        <v>13</v>
      </c>
      <c r="K2" s="66"/>
    </row>
    <row r="3" spans="1:11" ht="30">
      <c r="A3" s="12">
        <v>1</v>
      </c>
      <c r="B3" s="13" t="s">
        <v>66</v>
      </c>
      <c r="C3" s="16" t="s">
        <v>15</v>
      </c>
      <c r="D3" s="4">
        <v>6</v>
      </c>
      <c r="E3" s="67">
        <v>95</v>
      </c>
      <c r="F3" s="67">
        <f>E3*1.23</f>
        <v>116.85</v>
      </c>
      <c r="G3" s="67">
        <f>D3*E3</f>
        <v>570</v>
      </c>
      <c r="H3" s="25">
        <v>0.23</v>
      </c>
      <c r="I3" s="67">
        <f>G3*1.23</f>
        <v>701.1</v>
      </c>
      <c r="J3" s="4"/>
      <c r="K3" s="66"/>
    </row>
    <row r="4" spans="1:11" ht="60">
      <c r="A4" s="14">
        <v>2</v>
      </c>
      <c r="B4" s="15" t="s">
        <v>87</v>
      </c>
      <c r="C4" s="17" t="s">
        <v>8</v>
      </c>
      <c r="D4" s="4">
        <v>6</v>
      </c>
      <c r="E4" s="67">
        <v>90</v>
      </c>
      <c r="F4" s="67">
        <f>E4*1.23</f>
        <v>110.7</v>
      </c>
      <c r="G4" s="67">
        <f>D4*E4</f>
        <v>540</v>
      </c>
      <c r="H4" s="25">
        <v>0.23</v>
      </c>
      <c r="I4" s="67">
        <f>G4*1.23</f>
        <v>664.2</v>
      </c>
      <c r="J4" s="4"/>
      <c r="K4" s="66"/>
    </row>
    <row r="5" spans="1:11">
      <c r="A5" s="4" t="s">
        <v>23</v>
      </c>
      <c r="B5" s="4"/>
      <c r="C5" s="18"/>
      <c r="D5" s="4"/>
      <c r="E5" s="23"/>
      <c r="F5" s="23"/>
      <c r="G5" s="67">
        <f>SUM(G3:G4)</f>
        <v>1110</v>
      </c>
      <c r="H5" s="25"/>
      <c r="I5" s="67">
        <f>SUM(I3:I4)</f>
        <v>1365.3000000000002</v>
      </c>
      <c r="J5" s="4"/>
      <c r="K5" s="66"/>
    </row>
    <row r="6" spans="1:11" s="62" customFormat="1">
      <c r="A6" s="11"/>
      <c r="B6" s="11"/>
      <c r="C6" s="11"/>
      <c r="D6" s="4"/>
      <c r="E6" s="23"/>
      <c r="F6" s="23"/>
      <c r="G6" s="23"/>
      <c r="H6" s="25"/>
      <c r="I6" s="23"/>
      <c r="J6" s="4"/>
      <c r="K6" s="19"/>
    </row>
    <row r="7" spans="1:11" s="19" customFormat="1">
      <c r="E7" s="35"/>
      <c r="F7" s="35"/>
      <c r="G7" s="35"/>
      <c r="H7" s="37"/>
      <c r="I7" s="35"/>
    </row>
    <row r="8" spans="1:11">
      <c r="A8" s="66"/>
      <c r="B8" s="66"/>
      <c r="C8" s="66"/>
      <c r="D8" s="66"/>
      <c r="E8" s="65"/>
      <c r="F8" s="65"/>
      <c r="G8" s="66"/>
      <c r="I8" s="65"/>
      <c r="J8" s="66"/>
      <c r="K8" s="66"/>
    </row>
    <row r="9" spans="1:11">
      <c r="A9" s="10"/>
      <c r="B9" s="10" t="s">
        <v>24</v>
      </c>
      <c r="C9" s="10"/>
      <c r="D9" s="10"/>
      <c r="E9" s="10"/>
      <c r="F9" s="43"/>
      <c r="G9" s="44"/>
      <c r="H9" s="44"/>
      <c r="I9" s="44"/>
      <c r="J9" s="66"/>
      <c r="K9" s="66"/>
    </row>
    <row r="10" spans="1:11">
      <c r="A10" s="66"/>
      <c r="B10" s="66" t="s">
        <v>85</v>
      </c>
      <c r="C10" s="66"/>
      <c r="D10" s="66"/>
      <c r="E10" s="45"/>
      <c r="F10" s="45"/>
      <c r="G10" s="66"/>
      <c r="H10" s="45"/>
      <c r="I10" s="45"/>
      <c r="J10" s="66"/>
      <c r="K10" s="66"/>
    </row>
    <row r="11" spans="1:11">
      <c r="A11" s="66"/>
      <c r="B11" s="66"/>
      <c r="C11" s="66"/>
      <c r="D11" s="66"/>
      <c r="E11" s="65"/>
      <c r="F11" s="65"/>
      <c r="G11" s="66"/>
      <c r="I11" s="65"/>
      <c r="J11" s="66"/>
      <c r="K11" s="66"/>
    </row>
    <row r="12" spans="1:11">
      <c r="A12" s="62"/>
      <c r="B12" s="62"/>
      <c r="C12" s="62"/>
      <c r="D12" s="62"/>
      <c r="E12" s="61"/>
      <c r="F12" s="61"/>
      <c r="G12" s="61"/>
      <c r="I12" s="61"/>
      <c r="J12" s="62"/>
    </row>
    <row r="13" spans="1:11">
      <c r="A13" s="62"/>
      <c r="B13" s="62"/>
      <c r="C13" s="62"/>
      <c r="D13" s="62"/>
      <c r="E13" s="61"/>
      <c r="F13" s="61"/>
      <c r="G13" s="61"/>
      <c r="I13" s="61"/>
      <c r="J13" s="62"/>
    </row>
    <row r="14" spans="1:11">
      <c r="A14" s="62"/>
      <c r="B14" s="62"/>
      <c r="C14" s="62"/>
      <c r="D14" s="62"/>
      <c r="E14" s="61"/>
      <c r="F14" s="61"/>
      <c r="G14" s="61"/>
      <c r="I14" s="61"/>
      <c r="J14" s="62"/>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vt:i4>
      </vt:variant>
    </vt:vector>
  </HeadingPairs>
  <TitlesOfParts>
    <vt:vector size="13" baseType="lpstr">
      <vt:lpstr>PAKIET 11</vt:lpstr>
      <vt:lpstr>suma pakietów </vt:lpstr>
      <vt:lpstr>Pakiet nr 1 </vt:lpstr>
      <vt:lpstr>pakiet nr 2</vt:lpstr>
      <vt:lpstr>pakiet nr 4</vt:lpstr>
      <vt:lpstr>pakiet nr 6</vt:lpstr>
      <vt:lpstr>Pakiet nr  2</vt:lpstr>
      <vt:lpstr>pakiet nr 3</vt:lpstr>
      <vt:lpstr>pakiet nr 7 zmywarka</vt:lpstr>
      <vt:lpstr>pakiet nr 4 wanny</vt:lpstr>
      <vt:lpstr>Pakiet nr 5 ściereczki do sprz</vt:lpstr>
      <vt:lpstr>Pakiet nr 6 ocet</vt:lpstr>
      <vt:lpstr>'Pakiet nr 1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Buńkowska</dc:creator>
  <cp:lastModifiedBy>Edyta Piszczatowska</cp:lastModifiedBy>
  <cp:lastPrinted>2020-08-13T06:18:25Z</cp:lastPrinted>
  <dcterms:created xsi:type="dcterms:W3CDTF">2015-06-05T18:19:34Z</dcterms:created>
  <dcterms:modified xsi:type="dcterms:W3CDTF">2020-08-19T09:36:54Z</dcterms:modified>
</cp:coreProperties>
</file>