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PYTANIA OFERTOWE\2020\3. ŚRODKI CZYSTOŚCIOWE\Pytania i odpowiedzi\"/>
    </mc:Choice>
  </mc:AlternateContent>
  <bookViews>
    <workbookView xWindow="0" yWindow="0" windowWidth="23970" windowHeight="9660" activeTab="2"/>
  </bookViews>
  <sheets>
    <sheet name="Suma pakietów" sheetId="7" r:id="rId1"/>
    <sheet name="pakiet nr 1" sheetId="1" r:id="rId2"/>
    <sheet name="pakiet nr 1a" sheetId="19" r:id="rId3"/>
    <sheet name="pakiet nr 2 do zamgławiania " sheetId="2" state="hidden" r:id="rId4"/>
    <sheet name="pakiet nr 3 do zamgławiania " sheetId="3" state="hidden" r:id="rId5"/>
    <sheet name="pakiet nr 2 " sheetId="4" r:id="rId6"/>
    <sheet name="Wykres1" sheetId="15" state="hidden" r:id="rId7"/>
    <sheet name="pakiet nr 3 " sheetId="5" r:id="rId8"/>
    <sheet name="pakiet nr 4" sheetId="6" r:id="rId9"/>
    <sheet name="pakiet nr 5" sheetId="8" r:id="rId10"/>
    <sheet name="pakiet nr 6 " sheetId="9" r:id="rId11"/>
    <sheet name="pakiet nr 7" sheetId="17" r:id="rId12"/>
    <sheet name="tabela zużycia pakiet 1" sheetId="14" state="hidden" r:id="rId13"/>
    <sheet name="tabela zużycia pakiet nr 2" sheetId="10" state="hidden" r:id="rId14"/>
    <sheet name="tabel zużycia pakiet nr 4" sheetId="16" state="hidden" r:id="rId15"/>
    <sheet name="tabela zużycja pakiet nr 3" sheetId="11" state="hidden" r:id="rId16"/>
    <sheet name="tabela zużycia pakiet nr 5" sheetId="12" state="hidden" r:id="rId17"/>
    <sheet name="tabela zużycia pakiet nr  6" sheetId="13" state="hidden" r:id="rId18"/>
    <sheet name="tabela zużycia nr 7" sheetId="18" state="hidden" r:id="rId19"/>
  </sheets>
  <definedNames>
    <definedName name="_xlnm.Print_Area" localSheetId="9">'pakiet nr 5'!$A$1:$J$30</definedName>
    <definedName name="_xlnm.Print_Area" localSheetId="14">'tabel zużycia pakiet nr 4'!$A$1:$K$10</definedName>
    <definedName name="_xlnm.Print_Area" localSheetId="12">'tabela zużycia pakiet 1'!$A$1:$K$10</definedName>
    <definedName name="_xlnm.Print_Area" localSheetId="13">'tabela zużycia pakiet nr 2'!$A$1:$K$9</definedName>
    <definedName name="_xlnm.Print_Area" localSheetId="15">'tabela zużycja pakiet nr 3'!$A$1:$K$8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4" l="1"/>
  <c r="I3" i="18"/>
  <c r="F3" i="18"/>
  <c r="F4" i="18" s="1"/>
  <c r="I3" i="11"/>
  <c r="I3" i="13"/>
  <c r="I4" i="13" s="1"/>
  <c r="F3" i="13"/>
  <c r="I5" i="16"/>
  <c r="F5" i="16"/>
  <c r="I4" i="16"/>
  <c r="F4" i="16"/>
  <c r="I3" i="16"/>
  <c r="F3" i="16"/>
  <c r="I4" i="11"/>
  <c r="I5" i="11" s="1"/>
  <c r="F3" i="14"/>
  <c r="I5" i="14"/>
  <c r="F5" i="14"/>
  <c r="F4" i="14"/>
  <c r="F17" i="12"/>
  <c r="K17" i="12" s="1"/>
  <c r="K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F18" i="12" s="1"/>
  <c r="F7" i="12"/>
  <c r="K7" i="12" s="1"/>
  <c r="I6" i="12"/>
  <c r="F6" i="12"/>
  <c r="I5" i="12"/>
  <c r="F5" i="12"/>
  <c r="I4" i="12"/>
  <c r="F4" i="12"/>
  <c r="I3" i="12"/>
  <c r="F3" i="12"/>
  <c r="I6" i="16" l="1"/>
  <c r="F6" i="16"/>
  <c r="K5" i="12"/>
  <c r="K5" i="16"/>
  <c r="K3" i="18"/>
  <c r="I4" i="18"/>
  <c r="K9" i="12"/>
  <c r="K10" i="12"/>
  <c r="K11" i="12"/>
  <c r="K13" i="12"/>
  <c r="K14" i="12"/>
  <c r="K3" i="13"/>
  <c r="K15" i="12"/>
  <c r="K12" i="12"/>
  <c r="K8" i="12"/>
  <c r="K6" i="12"/>
  <c r="K4" i="12"/>
  <c r="K4" i="16"/>
  <c r="D7" i="16"/>
  <c r="K3" i="16"/>
  <c r="K6" i="16" s="1"/>
  <c r="K5" i="14"/>
  <c r="F6" i="14"/>
  <c r="K4" i="14"/>
  <c r="K3" i="14"/>
  <c r="I6" i="14"/>
  <c r="K3" i="12"/>
  <c r="F4" i="11"/>
  <c r="F3" i="11"/>
  <c r="F5" i="11" s="1"/>
  <c r="I5" i="10"/>
  <c r="F5" i="10"/>
  <c r="I4" i="10"/>
  <c r="F4" i="10"/>
  <c r="I3" i="10"/>
  <c r="F3" i="10"/>
  <c r="F6" i="10" l="1"/>
  <c r="I6" i="10"/>
  <c r="K18" i="12"/>
  <c r="K4" i="11"/>
  <c r="K5" i="10"/>
  <c r="K4" i="10"/>
  <c r="D7" i="14"/>
  <c r="K6" i="14"/>
  <c r="K3" i="11"/>
  <c r="D7" i="10"/>
  <c r="K3" i="10"/>
  <c r="K6" i="10" l="1"/>
</calcChain>
</file>

<file path=xl/sharedStrings.xml><?xml version="1.0" encoding="utf-8"?>
<sst xmlns="http://schemas.openxmlformats.org/spreadsheetml/2006/main" count="439" uniqueCount="126">
  <si>
    <t>Pakiet nr 1.  Preparaty do mycia</t>
  </si>
  <si>
    <t>l.p</t>
  </si>
  <si>
    <t xml:space="preserve">Nazwa produktu </t>
  </si>
  <si>
    <t>Jednostka miary</t>
  </si>
  <si>
    <t>Ilość jednostek miary</t>
  </si>
  <si>
    <t>Cena jednostkowa netto</t>
  </si>
  <si>
    <t xml:space="preserve">Cena jednostkowa brutto </t>
  </si>
  <si>
    <t>Wartość netto</t>
  </si>
  <si>
    <t>Wartość brutto</t>
  </si>
  <si>
    <t>Stawka podatku VAT %</t>
  </si>
  <si>
    <t>Oferowany produkt/nazwa/producent/nr katalogowy</t>
  </si>
  <si>
    <t>Środek do mycia wszystkich wodoodpornych podłóg. Stężenie robocze 0,5%. Preparat ma posiadać w swoim składzie: niejonowe środki powierzchniowo czynne, mydło, kompozycje zapachowe , z technologią neutralizacji nieprzyjemnych zapachów ONT. Preparat o pH koncentratu 8,5; 5L*</t>
  </si>
  <si>
    <t xml:space="preserve">szt. </t>
  </si>
  <si>
    <t>Środek do mycia wszystkich zmywalnych powierzchni takich jak szkło, meble, marmur i tworzywa sztuczne, stężenie robocze 0,5%. Preparat ma posiadać w swoim składzie: 5-15% propan-2-ol, izopropanol, &lt;5% anionowe środki powierzchniowo czynne. Preparat o pH koncentratu 7,6;  5L*</t>
  </si>
  <si>
    <t>szt.</t>
  </si>
  <si>
    <t>Środek na bazie kwasu do gruntownego codziennego mycia urządzeń sanitarnych, nie niszczy powierzchni, usuwa kamień i rdzę, stężenie robocze 0,5%.  Preparat ma posiadać w swoim składzie: &lt;5% kwas cytrynowy, &lt;5% niejonowe środki powierzchniowo czynne. Preparat o pH koncentratu 2,7; 5L*</t>
  </si>
  <si>
    <t xml:space="preserve">Pompka dozująca  do karnistra 5 L  .oferowanego produktu </t>
  </si>
  <si>
    <t>szt</t>
  </si>
  <si>
    <t xml:space="preserve">RAZEM </t>
  </si>
  <si>
    <t>Wartość  Zamówienia netto   – …......................................................... PLN</t>
  </si>
  <si>
    <t>Wartość  Zamówienia brutto – ….........................................................  PLN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</si>
  <si>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</si>
  <si>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</si>
  <si>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</si>
  <si>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</si>
  <si>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>Lp.</t>
  </si>
  <si>
    <t>Pakiet</t>
  </si>
  <si>
    <t>Wartość brutto w zł</t>
  </si>
  <si>
    <t>Specjalistyczny środek płuczący do naczyń sanitarnych do stosowania w myjniach -dezynfektorach .Płyny  koncentrat .Skład 5-15%niejonowe środki powierzchniowo czynne,&lt;5% polikaroksylny ,.ponadto środki konserwujące (Metylochlorzotizolinon / metyozotiazoinon )substacje zapachowe Linalol) typu neodisher SBN plus  . karnister 5L</t>
  </si>
  <si>
    <t>L</t>
  </si>
  <si>
    <t xml:space="preserve">Środek specjalistyczny stosowany  w myjniach -dezynfektorach naczyń sanitarnych wyposażonych w pompę dozującą środki myjące . Dozowanie  wynosi 1-3 ml /L  Skład ,5%fosforyniany 15-30 %EDTA  . Typu neodisher SBR extra </t>
  </si>
  <si>
    <t xml:space="preserve">Suche jednorazowe ściereczki  z włókniny polipropylenowej charakteryzującej się wysoką chłonnością. Materiał, z którego wykonana jest ściereczka nie może się strzępić, rozciągać czy pylić. 
Powinien  posiadać specjalną perforację  powierzchni  powodującą  równomierne nasączenie i nie wysychanie górnej warstwy  ściereczek  ułożonych w podajniku.  Aplikowane z wiaderka dozującego poprzez przeciągniecie ich przez specjalny otwór dozujący posiadający możliwość ponownego zamknięcia po użyciu.  Ściereczki kompatybilne ze środkiem dezynfekcyjnym, co powinny potwierdzać dokumenty z badań.  Ilość chusteczek w opakwaniu nie mniejsza niż 120 sztuk.  Rozmiar pojedynczej chusteczki  nie mniejszy niż  25  x 25 cm.  Chusteczki w wiaderku dozującym.
</t>
  </si>
  <si>
    <t xml:space="preserve">Suche jednorazowe ściereczki  z włókniny polipropylenowej charakteryzującej się wysoką chłonnością. Materiał, z którego wykonana jest ściereczka nie może się strzępić, rozciągać czy pylić. 
Powinien  posiadać specjalną perforację  powierzchni  powodującą  równomierne nasączenie i nie wysychanie górnej warstwy  ściereczek  ułożonych w podajniku.  Aplikowane z wiaderka dozującego poprzez przeciągniecie ich przez specjalny otwór dozujący posiadający możliwość ponownego zamknięcia po użyciu.  Ściereczki kompatybilne ze środkiem dezynfekcyjnym, co powinny potwierdzać dokumenty z badań.  Ilość chusteczek w opakwaniu nie mniejsza niż 120 sztuk.  Rozmiar pojedynczej chusteczki  nie mniejszy niż  25  x 25 cm.  Wkłady uzupełniające do wiaderka dozującego. 
</t>
  </si>
  <si>
    <t>RAZEM</t>
  </si>
  <si>
    <t xml:space="preserve">Pakiet nr 1.  Preparaty do myjni naczyń sanitarnych </t>
  </si>
  <si>
    <t xml:space="preserve">Stawka podatku VAT </t>
  </si>
  <si>
    <t xml:space="preserve">Oferowany produkt /nazawa prpduktu  /nr katalpgowy </t>
  </si>
  <si>
    <t xml:space="preserve">Tenzi 1L  płyn do wanien z hydromasażem </t>
  </si>
  <si>
    <t xml:space="preserve">Ecolab Incidin 750ml spray </t>
  </si>
  <si>
    <t xml:space="preserve">Kamix 25kg </t>
  </si>
  <si>
    <t xml:space="preserve">RAZEM  </t>
  </si>
  <si>
    <t>* Zamawiający wymaga Kart Charakterystyk do wszystkich  oferowanych produktów w Pakiecie nr 2.</t>
  </si>
  <si>
    <t>Pakiet nr  2 chemia do wanien</t>
  </si>
  <si>
    <t>Zmiękczacz wody manualny 8 L*</t>
  </si>
  <si>
    <t>Płyn płuczący  10 L*</t>
  </si>
  <si>
    <t>Płyn do automatycznego mycia do zmywarek 10 L*</t>
  </si>
  <si>
    <t xml:space="preserve">Pakiet nr 4 Zmywarka </t>
  </si>
  <si>
    <t>Szczotka  do zamiatania drewniana, 40 cm z naturalnego włosia</t>
  </si>
  <si>
    <t>Szufelka z gumką  + zmiotka</t>
  </si>
  <si>
    <t xml:space="preserve">Druciak czyścik spiralka plaskikowy </t>
  </si>
  <si>
    <t xml:space="preserve">Druciak czyścik spiralka MAX metalowy </t>
  </si>
  <si>
    <t>Szczotka do WC ( komplet )</t>
  </si>
  <si>
    <t>Wiadro do mopa z wyciskaczem 10 L</t>
  </si>
  <si>
    <t xml:space="preserve">Mop kompletny do sprzątania zawierający kijaluminiowy i stelaż.
Stelaż o: 
- dł. 40 cm na 11cm  (+/-2cm),
- waga - 600g(+/-60g),
-przeznaczony  do nakładek 40 cm wyposażonych w zakładkowy system mocowania, nakładki mocowane poprzez  umieszczenie  zakładek w klipsowych  zapięciach stelaża,
-  mocowany  do  kija  za  pomocą  śruby, 
- ruchomy, dwustopniowy przegub, umożliwiający prace na powierzchniach poziomych i pionowych. 
Kij kompatybilny z uchwytem  do  mopa: 
- wykonany  z aluminium, 
- końcówka  z  tworzywa  sztucznego  z  otworem  umożliwiającym  zawieszenie  kija  na haczyku, 
 - długość min 1400mm.   </t>
  </si>
  <si>
    <t xml:space="preserve">Mop kompletny do sprzątania zawierający kijaluminiowy i stelaż.
Stelaż o: 
- dł. 50 cm na 11cm  (+/-2cm),
- waga - 600g(+/-60g),
-przeznaczony  do nakładek 50 cm wyposażonych w zakładkowy system mocowania, nakładki mocowane poprzez  umieszczenie  zakładek w klipsowych  zapięciach stelaża,
-  mocowany  do  kija  za  pomocą  śruby, 
- ruchomy, dwustopniowy przegub, umożliwiający prace na powierzchniach poziomych i pionowych. 
Kij kompatybilny z uchwytem  do  mopa: 
- wykonany  z aluminium, 
- końcówka  z  tworzywa  sztucznego  z  otworem  umożliwiającym  zawieszenie  kija  na haczyku, 
 - długość min 1400mm.   </t>
  </si>
  <si>
    <t>kij wkręcanu drewniany</t>
  </si>
  <si>
    <t xml:space="preserve">Wózek dwuwiadrowy na stelażu metalowym  2x17 L  + wyciskarka  szczękowa + koszyk na akcesoria + uchwyt na worek  </t>
  </si>
  <si>
    <t>Szczotka do pajęczyn"-kula "</t>
  </si>
  <si>
    <t xml:space="preserve">Komplet Levi -uchwyt  z myjką i ściogaczka  do szyv 35 cm </t>
  </si>
  <si>
    <t xml:space="preserve">Kij teleskopowy  150 cm </t>
  </si>
  <si>
    <t xml:space="preserve">Szczotka  ryżowa ręczna </t>
  </si>
  <si>
    <t xml:space="preserve">szt </t>
  </si>
  <si>
    <t xml:space="preserve">Szczotka ryżowa na kiju </t>
  </si>
  <si>
    <t xml:space="preserve">Pakiet nr  5  SPRZĘT DO SPRZĄTANIA </t>
  </si>
  <si>
    <t xml:space="preserve">Gotowy  do użycja roztwór kwasu nadctowego   -stabilizowany nadtlenkiem wodoru i kwasem octowym .  Typu AEROSEPT 500 Karnistry 5 L do zamgławiania </t>
  </si>
  <si>
    <t xml:space="preserve">Oferowany produkt /nazwa produktu/nr katalogowy </t>
  </si>
  <si>
    <t>Płyn do codzienego mycia podłogi typu  Ar 15, Odpowiedni do wszystkich
powierzchni odpornych na działanie wody i rozpuszczalników.* op 1 L</t>
  </si>
  <si>
    <t>* Zamawiający wymaga Kart Charakterystyk do wszystkich  oferowanych produktów w Pakiecie.</t>
  </si>
  <si>
    <t xml:space="preserve">Pakiet nr 6 Preparaty do maszyny myjącej </t>
  </si>
  <si>
    <t>LP.</t>
  </si>
  <si>
    <t>PRZEDMIOT ZAMÓWIENIA</t>
  </si>
  <si>
    <t>J.M.</t>
  </si>
  <si>
    <t>ILOŚĆ                    z poprz. okresu</t>
  </si>
  <si>
    <t>CENA  jedn BRUTTO.  Poprz. Zamów.</t>
  </si>
  <si>
    <t>WARTOŚĆ  BRUTTO   z poprz.zamów</t>
  </si>
  <si>
    <t>Ilość wnioskowana</t>
  </si>
  <si>
    <t>CENA BRUTTO jed. Wnioskowana</t>
  </si>
  <si>
    <t>Wartość brutto Wnioskowana</t>
  </si>
  <si>
    <t>Uwagi</t>
  </si>
  <si>
    <t>różnica wartości brutto wnioskowanej i z poprz. Zamów.</t>
  </si>
  <si>
    <t xml:space="preserve">RÓŻNICA WARTOŚCI </t>
  </si>
  <si>
    <t xml:space="preserve">Uzasadnienie podstawy zwiekszenia się ilości zamawianego asortymentu: </t>
  </si>
  <si>
    <t>(data i podpis osoby wnioskującej )</t>
  </si>
  <si>
    <t>różnica wartości brutto wnioskowanej i z poprz. Zam.</t>
  </si>
  <si>
    <t xml:space="preserve">Ilość wnioskowana </t>
  </si>
  <si>
    <t xml:space="preserve">Cena brutto jed. Wnioskowana </t>
  </si>
  <si>
    <t>Szczotaka do zamiatania drewniana, 40 cm z naturalnego włosia</t>
  </si>
  <si>
    <t xml:space="preserve"> </t>
  </si>
  <si>
    <t>rol</t>
  </si>
  <si>
    <t xml:space="preserve">nowa pozycja </t>
  </si>
  <si>
    <t xml:space="preserve">sprzęt zakupywany z wniosku interwecyjnego  . Niezbędny do utrzymania czystości w pomieszczeniach szpitalnych </t>
  </si>
  <si>
    <t xml:space="preserve"> nowe urżądzenie  ma oddziale wewnętrznym , chirurgi </t>
  </si>
  <si>
    <t xml:space="preserve">nowe urżądzenie  ma oddziale wewnętrznym , chirurgi </t>
  </si>
  <si>
    <t xml:space="preserve">nowe urządznie   </t>
  </si>
  <si>
    <t xml:space="preserve">Nowe uraądzwnia  zakupione  według wymogów akredacyjnych </t>
  </si>
  <si>
    <t>Różnica -595,40</t>
  </si>
  <si>
    <t xml:space="preserve">Nowa maszyna do sprzątania </t>
  </si>
  <si>
    <t xml:space="preserve">Komplet Levi -uchwyt  z myjką i ściogaczka  do szyb 35 cm </t>
  </si>
  <si>
    <t>op</t>
  </si>
  <si>
    <t xml:space="preserve">Pakiet nr 3.  Ściereczki  do sprzątania </t>
  </si>
  <si>
    <t xml:space="preserve">Pakiet nr  7 Ręczniki </t>
  </si>
  <si>
    <t>Recznik papierowy ,celuloza 2- warstwowa klejona średnica rolki 140mm, szerokośc rolki 200mm. , długoąśc 280. waga min. 0,5 kg</t>
  </si>
  <si>
    <t>(pieczatka komróki wnioskującej) Tabela zużycia  pakiet nr 1 Preparaty do myjni  01 01 2019  -31 12 2019</t>
  </si>
  <si>
    <t>(pieczatka komróki wnioskującej)   Tabela zużycia  pakiet nr 2  Chemia do wanien  01 01 2019  -31 12 2019</t>
  </si>
  <si>
    <t>RÓŻNICA WARTOŚCI  0</t>
  </si>
  <si>
    <t>Tabela zużycia   pakiet nr 3  Ściereczki do sprzątania   01 01 2019  31 12  20119</t>
  </si>
  <si>
    <t xml:space="preserve">Zakup zmywarki na oddział chirurgi i oddział  wewnętrzny </t>
  </si>
  <si>
    <t>(pieczatka komróki wnioskującej) Tabela zużycia  pakiet nr 5   sprzęt do sprzątania  01 01 2019- 31 12 2019</t>
  </si>
  <si>
    <t>(pieczatka komróki wnioskującej) Tabela zużycia  pakiet nr 6    preparaty do maszyny myjącej   01 01 2019- 31 12 2019</t>
  </si>
  <si>
    <t>(pieczatka komróki wnioskującej) Tabela zużycia  pakiet nr 7    ręczniki   01 01 2019- 31 12 2019</t>
  </si>
  <si>
    <t>RÓŻNICA WARTOŚCI   0</t>
  </si>
  <si>
    <t>(pieczatka komróki wnioskującej)    Tabela zużycia  pakiet nr 4  zmywarka  01 01 2019  -31 12 2019</t>
  </si>
  <si>
    <t>RÓŻNICA WARTOŚCI   2981,52</t>
  </si>
  <si>
    <t>Załącznik nr 1 do ZO - SUMA PAKIETÓW  1-7</t>
  </si>
  <si>
    <t>* Zamawiający wymaga Kart Charakterystyk do wszystkich oferowanych produktów w Pakiecie nr 4</t>
  </si>
  <si>
    <t xml:space="preserve">Pakiet 1 – Preparaty do myjni naczyń sanitarnych </t>
  </si>
  <si>
    <t>Pakiet 2 – Chemia do wanien</t>
  </si>
  <si>
    <t>Pakiet 3 – Ściereczki do sprzątania</t>
  </si>
  <si>
    <t>Pakiet 4 – Do zmywarki</t>
  </si>
  <si>
    <t xml:space="preserve">Pakiet 5 – Sprzęt do sprzątania </t>
  </si>
  <si>
    <t>Pakiet 6 - Preparaty do maszyny myjącej</t>
  </si>
  <si>
    <t>Recznik papierowy, celuloza 2- warstwowa klejona średnica rolki 140mm, szerokośc rolki 200mm. , długoąśc 280. waga min. 0,5 kg</t>
  </si>
  <si>
    <t xml:space="preserve">Pakiet nr 7 - Ręczniki </t>
  </si>
  <si>
    <t>Wartość netto w zł</t>
  </si>
  <si>
    <t xml:space="preserve">Pakiet nr 1a.  Preparaty do myjni naczyń sanitarnych </t>
  </si>
  <si>
    <t xml:space="preserve">Pakiet 1a – Preparaty do myjni naczyń sanitarnych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</si>
</sst>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164" formatCode="#,##0.00\ _z_ł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&quot; &quot;[$zł-415]"/>
    <numFmt numFmtId="167" formatCode="0.0%"/>
    <numFmt numFmtId="168" formatCode="#,##0.00&quot; &quot;[$zł-415];[Red]&quot;-&quot;#,##0.00&quot; &quot;[$zł-415]"/>
    <numFmt numFmtId="169" formatCode="#,##0.00\ &quot;zł&quot;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Calibri"/>
      <family val="2"/>
      <charset val="238"/>
    </font>
    <font>
      <sz val="9"/>
      <name val="Times New Roman1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1"/>
      <charset val="238"/>
    </font>
    <font>
      <sz val="9"/>
      <name val="Times New Roman"/>
      <family val="1"/>
      <charset val="238"/>
    </font>
    <font>
      <sz val="9"/>
      <color indexed="8"/>
      <name val="Arial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6"/>
      <name val="Arial CE"/>
      <family val="2"/>
      <charset val="238"/>
    </font>
    <font>
      <b/>
      <sz val="16"/>
      <name val="Times New Roman"/>
      <family val="1"/>
      <charset val="238"/>
    </font>
    <font>
      <b/>
      <sz val="11"/>
      <name val="Arial CE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1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wrapText="1"/>
    </xf>
    <xf numFmtId="0" fontId="3" fillId="0" borderId="1" xfId="1" applyFont="1" applyBorder="1"/>
    <xf numFmtId="44" fontId="3" fillId="0" borderId="1" xfId="1" applyNumberFormat="1" applyFont="1" applyBorder="1"/>
    <xf numFmtId="0" fontId="3" fillId="0" borderId="1" xfId="1" applyNumberFormat="1" applyFont="1" applyBorder="1" applyAlignment="1">
      <alignment wrapText="1"/>
    </xf>
    <xf numFmtId="0" fontId="3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wrapText="1"/>
    </xf>
    <xf numFmtId="0" fontId="3" fillId="0" borderId="4" xfId="1" applyFont="1" applyBorder="1"/>
    <xf numFmtId="44" fontId="3" fillId="0" borderId="1" xfId="1" applyNumberFormat="1" applyFont="1" applyBorder="1" applyAlignment="1">
      <alignment horizontal="center" vertical="center"/>
    </xf>
    <xf numFmtId="0" fontId="1" fillId="0" borderId="1" xfId="1" applyBorder="1"/>
    <xf numFmtId="0" fontId="5" fillId="3" borderId="1" xfId="1" applyFont="1" applyFill="1" applyBorder="1" applyAlignment="1">
      <alignment wrapText="1"/>
    </xf>
    <xf numFmtId="0" fontId="1" fillId="0" borderId="0" xfId="3"/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/>
    <xf numFmtId="0" fontId="3" fillId="0" borderId="3" xfId="3" applyFont="1" applyBorder="1" applyAlignment="1"/>
    <xf numFmtId="0" fontId="4" fillId="3" borderId="1" xfId="3" applyFont="1" applyFill="1" applyBorder="1" applyAlignment="1">
      <alignment vertical="center"/>
    </xf>
    <xf numFmtId="0" fontId="4" fillId="3" borderId="1" xfId="3" applyFont="1" applyFill="1" applyBorder="1" applyAlignment="1">
      <alignment vertical="center" wrapText="1"/>
    </xf>
    <xf numFmtId="44" fontId="4" fillId="3" borderId="1" xfId="3" applyNumberFormat="1" applyFont="1" applyFill="1" applyBorder="1" applyAlignment="1">
      <alignment vertical="center" wrapText="1"/>
    </xf>
    <xf numFmtId="0" fontId="3" fillId="0" borderId="1" xfId="3" applyFont="1" applyBorder="1"/>
    <xf numFmtId="44" fontId="3" fillId="0" borderId="1" xfId="3" applyNumberFormat="1" applyFont="1" applyBorder="1"/>
    <xf numFmtId="0" fontId="3" fillId="0" borderId="1" xfId="3" applyNumberFormat="1" applyFont="1" applyBorder="1" applyAlignment="1">
      <alignment wrapText="1"/>
    </xf>
    <xf numFmtId="9" fontId="3" fillId="0" borderId="1" xfId="3" applyNumberFormat="1" applyFont="1" applyBorder="1"/>
    <xf numFmtId="0" fontId="3" fillId="0" borderId="4" xfId="3" applyFont="1" applyBorder="1" applyAlignment="1">
      <alignment horizontal="center" vertical="center"/>
    </xf>
    <xf numFmtId="0" fontId="3" fillId="0" borderId="4" xfId="3" applyNumberFormat="1" applyFont="1" applyBorder="1" applyAlignment="1">
      <alignment wrapText="1"/>
    </xf>
    <xf numFmtId="0" fontId="3" fillId="0" borderId="4" xfId="3" applyFont="1" applyBorder="1"/>
    <xf numFmtId="44" fontId="3" fillId="0" borderId="4" xfId="3" applyNumberFormat="1" applyFont="1" applyBorder="1"/>
    <xf numFmtId="44" fontId="3" fillId="0" borderId="0" xfId="3" applyNumberFormat="1" applyFont="1"/>
    <xf numFmtId="9" fontId="3" fillId="0" borderId="4" xfId="3" applyNumberFormat="1" applyFont="1" applyBorder="1"/>
    <xf numFmtId="44" fontId="3" fillId="0" borderId="5" xfId="3" applyNumberFormat="1" applyFont="1" applyFill="1" applyBorder="1"/>
    <xf numFmtId="44" fontId="3" fillId="0" borderId="1" xfId="3" applyNumberFormat="1" applyFont="1" applyBorder="1" applyAlignment="1">
      <alignment horizontal="center" vertical="center"/>
    </xf>
    <xf numFmtId="0" fontId="1" fillId="0" borderId="1" xfId="3" applyBorder="1"/>
    <xf numFmtId="0" fontId="5" fillId="3" borderId="1" xfId="3" applyFont="1" applyFill="1" applyBorder="1" applyAlignment="1">
      <alignment wrapText="1"/>
    </xf>
    <xf numFmtId="0" fontId="1" fillId="0" borderId="0" xfId="4"/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/>
    <xf numFmtId="0" fontId="3" fillId="0" borderId="3" xfId="4" applyFont="1" applyBorder="1" applyAlignment="1"/>
    <xf numFmtId="0" fontId="4" fillId="3" borderId="1" xfId="4" applyFont="1" applyFill="1" applyBorder="1" applyAlignment="1">
      <alignment vertical="center"/>
    </xf>
    <xf numFmtId="0" fontId="4" fillId="3" borderId="1" xfId="4" applyFont="1" applyFill="1" applyBorder="1" applyAlignment="1">
      <alignment vertical="center" wrapText="1"/>
    </xf>
    <xf numFmtId="44" fontId="4" fillId="3" borderId="1" xfId="4" applyNumberFormat="1" applyFont="1" applyFill="1" applyBorder="1" applyAlignment="1">
      <alignment vertical="center" wrapText="1"/>
    </xf>
    <xf numFmtId="0" fontId="3" fillId="0" borderId="1" xfId="4" applyFont="1" applyBorder="1"/>
    <xf numFmtId="44" fontId="3" fillId="0" borderId="1" xfId="4" applyNumberFormat="1" applyFont="1" applyBorder="1"/>
    <xf numFmtId="0" fontId="3" fillId="0" borderId="1" xfId="4" applyNumberFormat="1" applyFont="1" applyBorder="1" applyAlignment="1">
      <alignment wrapText="1"/>
    </xf>
    <xf numFmtId="9" fontId="3" fillId="0" borderId="1" xfId="4" applyNumberFormat="1" applyFont="1" applyBorder="1"/>
    <xf numFmtId="0" fontId="3" fillId="0" borderId="4" xfId="4" applyFont="1" applyBorder="1" applyAlignment="1">
      <alignment horizontal="center" vertical="center"/>
    </xf>
    <xf numFmtId="0" fontId="3" fillId="0" borderId="4" xfId="4" applyNumberFormat="1" applyFont="1" applyBorder="1" applyAlignment="1">
      <alignment wrapText="1"/>
    </xf>
    <xf numFmtId="0" fontId="3" fillId="0" borderId="4" xfId="4" applyFont="1" applyBorder="1"/>
    <xf numFmtId="44" fontId="3" fillId="0" borderId="4" xfId="4" applyNumberFormat="1" applyFont="1" applyBorder="1"/>
    <xf numFmtId="44" fontId="3" fillId="0" borderId="0" xfId="4" applyNumberFormat="1" applyFont="1"/>
    <xf numFmtId="9" fontId="3" fillId="0" borderId="4" xfId="4" applyNumberFormat="1" applyFont="1" applyBorder="1"/>
    <xf numFmtId="44" fontId="3" fillId="0" borderId="5" xfId="4" applyNumberFormat="1" applyFont="1" applyFill="1" applyBorder="1"/>
    <xf numFmtId="44" fontId="3" fillId="0" borderId="1" xfId="4" applyNumberFormat="1" applyFont="1" applyBorder="1" applyAlignment="1">
      <alignment horizontal="center" vertical="center"/>
    </xf>
    <xf numFmtId="0" fontId="1" fillId="0" borderId="1" xfId="4" applyBorder="1"/>
    <xf numFmtId="0" fontId="5" fillId="3" borderId="1" xfId="4" applyFont="1" applyFill="1" applyBorder="1" applyAlignment="1">
      <alignment wrapText="1"/>
    </xf>
    <xf numFmtId="0" fontId="12" fillId="4" borderId="1" xfId="6" applyFont="1" applyFill="1" applyBorder="1" applyAlignment="1">
      <alignment horizontal="center"/>
    </xf>
    <xf numFmtId="0" fontId="13" fillId="0" borderId="3" xfId="6" applyNumberFormat="1" applyFont="1" applyFill="1" applyBorder="1" applyAlignment="1">
      <alignment wrapText="1"/>
    </xf>
    <xf numFmtId="0" fontId="14" fillId="0" borderId="1" xfId="6" applyNumberFormat="1" applyFont="1" applyBorder="1" applyAlignment="1">
      <alignment horizontal="center" wrapText="1"/>
    </xf>
    <xf numFmtId="0" fontId="15" fillId="0" borderId="1" xfId="6" applyNumberFormat="1" applyFont="1" applyFill="1" applyBorder="1" applyAlignment="1">
      <alignment horizontal="center"/>
    </xf>
    <xf numFmtId="0" fontId="16" fillId="0" borderId="1" xfId="6" applyNumberFormat="1" applyFont="1" applyBorder="1"/>
    <xf numFmtId="0" fontId="12" fillId="0" borderId="1" xfId="6" applyFont="1" applyFill="1" applyBorder="1" applyAlignment="1">
      <alignment horizontal="center"/>
    </xf>
    <xf numFmtId="0" fontId="17" fillId="0" borderId="1" xfId="1" applyNumberFormat="1" applyFont="1" applyBorder="1"/>
    <xf numFmtId="0" fontId="0" fillId="0" borderId="1" xfId="1" applyNumberFormat="1" applyFont="1" applyBorder="1"/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9" fontId="17" fillId="0" borderId="0" xfId="8" applyFont="1"/>
    <xf numFmtId="0" fontId="20" fillId="0" borderId="0" xfId="1" applyFont="1" applyFill="1" applyAlignment="1"/>
    <xf numFmtId="166" fontId="20" fillId="0" borderId="0" xfId="1" applyNumberFormat="1" applyFont="1" applyFill="1" applyAlignment="1"/>
    <xf numFmtId="0" fontId="20" fillId="0" borderId="7" xfId="1" applyFont="1" applyFill="1" applyBorder="1" applyAlignment="1"/>
    <xf numFmtId="0" fontId="21" fillId="0" borderId="0" xfId="1" applyFont="1" applyFill="1" applyAlignment="1"/>
    <xf numFmtId="166" fontId="0" fillId="0" borderId="7" xfId="0" applyNumberFormat="1" applyBorder="1"/>
    <xf numFmtId="0" fontId="0" fillId="0" borderId="9" xfId="0" applyBorder="1" applyAlignment="1">
      <alignment wrapText="1"/>
    </xf>
    <xf numFmtId="0" fontId="0" fillId="0" borderId="9" xfId="0" applyBorder="1"/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169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NumberFormat="1"/>
    <xf numFmtId="0" fontId="20" fillId="0" borderId="7" xfId="1" applyFont="1" applyFill="1" applyBorder="1" applyAlignment="1">
      <alignment wrapText="1"/>
    </xf>
    <xf numFmtId="0" fontId="20" fillId="0" borderId="7" xfId="1" applyNumberFormat="1" applyFont="1" applyFill="1" applyBorder="1" applyAlignment="1">
      <alignment wrapText="1"/>
    </xf>
    <xf numFmtId="169" fontId="20" fillId="0" borderId="7" xfId="1" applyNumberFormat="1" applyFont="1" applyFill="1" applyBorder="1" applyAlignment="1">
      <alignment wrapText="1"/>
    </xf>
    <xf numFmtId="169" fontId="0" fillId="0" borderId="8" xfId="0" applyNumberFormat="1" applyBorder="1"/>
    <xf numFmtId="169" fontId="0" fillId="0" borderId="1" xfId="0" applyNumberFormat="1" applyBorder="1"/>
    <xf numFmtId="0" fontId="20" fillId="0" borderId="15" xfId="1" applyFont="1" applyFill="1" applyBorder="1" applyAlignment="1">
      <alignment wrapText="1"/>
    </xf>
    <xf numFmtId="0" fontId="0" fillId="0" borderId="7" xfId="0" applyNumberFormat="1" applyBorder="1"/>
    <xf numFmtId="166" fontId="0" fillId="0" borderId="16" xfId="0" applyNumberFormat="1" applyBorder="1"/>
    <xf numFmtId="0" fontId="0" fillId="0" borderId="14" xfId="0" applyBorder="1"/>
    <xf numFmtId="166" fontId="0" fillId="0" borderId="17" xfId="0" applyNumberFormat="1" applyBorder="1"/>
    <xf numFmtId="0" fontId="0" fillId="0" borderId="9" xfId="0" applyNumberFormat="1" applyBorder="1"/>
    <xf numFmtId="0" fontId="20" fillId="0" borderId="0" xfId="1" applyFont="1" applyFill="1" applyAlignment="1">
      <alignment wrapText="1"/>
    </xf>
    <xf numFmtId="0" fontId="20" fillId="0" borderId="0" xfId="1" applyNumberFormat="1" applyFont="1" applyFill="1" applyAlignment="1">
      <alignment wrapText="1"/>
    </xf>
    <xf numFmtId="169" fontId="0" fillId="0" borderId="7" xfId="0" applyNumberFormat="1" applyBorder="1" applyAlignment="1">
      <alignment wrapText="1"/>
    </xf>
    <xf numFmtId="169" fontId="0" fillId="0" borderId="7" xfId="0" applyNumberFormat="1" applyBorder="1"/>
    <xf numFmtId="169" fontId="0" fillId="0" borderId="9" xfId="0" applyNumberFormat="1" applyBorder="1"/>
    <xf numFmtId="0" fontId="13" fillId="0" borderId="18" xfId="6" applyNumberFormat="1" applyFont="1" applyFill="1" applyBorder="1" applyAlignment="1">
      <alignment wrapText="1"/>
    </xf>
    <xf numFmtId="169" fontId="0" fillId="0" borderId="0" xfId="0" applyNumberFormat="1" applyBorder="1"/>
    <xf numFmtId="10" fontId="4" fillId="3" borderId="1" xfId="1" applyNumberFormat="1" applyFont="1" applyFill="1" applyBorder="1" applyAlignment="1">
      <alignment vertical="center" wrapText="1"/>
    </xf>
    <xf numFmtId="10" fontId="13" fillId="4" borderId="1" xfId="6" applyNumberFormat="1" applyFont="1" applyFill="1" applyBorder="1" applyAlignment="1">
      <alignment horizontal="right"/>
    </xf>
    <xf numFmtId="10" fontId="18" fillId="0" borderId="1" xfId="1" applyNumberFormat="1" applyFont="1" applyBorder="1"/>
    <xf numFmtId="10" fontId="3" fillId="0" borderId="1" xfId="1" applyNumberFormat="1" applyFont="1" applyBorder="1"/>
    <xf numFmtId="10" fontId="0" fillId="0" borderId="0" xfId="0" applyNumberFormat="1"/>
    <xf numFmtId="0" fontId="0" fillId="0" borderId="0" xfId="0" applyAlignment="1">
      <alignment horizontal="left"/>
    </xf>
    <xf numFmtId="169" fontId="22" fillId="0" borderId="0" xfId="0" applyNumberFormat="1" applyFont="1"/>
    <xf numFmtId="169" fontId="4" fillId="3" borderId="1" xfId="1" applyNumberFormat="1" applyFont="1" applyFill="1" applyBorder="1" applyAlignment="1">
      <alignment vertical="center" wrapText="1"/>
    </xf>
    <xf numFmtId="169" fontId="3" fillId="0" borderId="1" xfId="1" applyNumberFormat="1" applyFont="1" applyBorder="1"/>
    <xf numFmtId="169" fontId="3" fillId="0" borderId="4" xfId="1" applyNumberFormat="1" applyFont="1" applyBorder="1"/>
    <xf numFmtId="169" fontId="1" fillId="0" borderId="0" xfId="1" applyNumberFormat="1"/>
    <xf numFmtId="9" fontId="4" fillId="3" borderId="1" xfId="8" applyFont="1" applyFill="1" applyBorder="1" applyAlignment="1">
      <alignment vertical="center" wrapText="1"/>
    </xf>
    <xf numFmtId="9" fontId="3" fillId="0" borderId="1" xfId="8" applyFont="1" applyBorder="1"/>
    <xf numFmtId="9" fontId="3" fillId="0" borderId="4" xfId="8" applyFont="1" applyBorder="1"/>
    <xf numFmtId="9" fontId="0" fillId="0" borderId="0" xfId="8" applyFont="1"/>
    <xf numFmtId="9" fontId="1" fillId="0" borderId="0" xfId="8" applyFont="1"/>
    <xf numFmtId="0" fontId="22" fillId="0" borderId="7" xfId="0" applyFont="1" applyBorder="1" applyAlignment="1">
      <alignment wrapText="1"/>
    </xf>
    <xf numFmtId="0" fontId="22" fillId="0" borderId="7" xfId="0" applyFont="1" applyBorder="1"/>
    <xf numFmtId="0" fontId="22" fillId="0" borderId="0" xfId="0" applyFont="1"/>
    <xf numFmtId="0" fontId="22" fillId="0" borderId="1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0" xfId="0" applyFont="1" applyBorder="1"/>
    <xf numFmtId="0" fontId="22" fillId="0" borderId="0" xfId="1" applyFont="1"/>
    <xf numFmtId="0" fontId="26" fillId="0" borderId="0" xfId="0" applyFont="1"/>
    <xf numFmtId="0" fontId="26" fillId="0" borderId="11" xfId="0" applyFont="1" applyBorder="1" applyAlignment="1">
      <alignment horizontal="center"/>
    </xf>
    <xf numFmtId="0" fontId="26" fillId="0" borderId="1" xfId="0" applyFont="1" applyBorder="1"/>
    <xf numFmtId="0" fontId="27" fillId="0" borderId="0" xfId="1" applyFont="1"/>
    <xf numFmtId="0" fontId="22" fillId="0" borderId="0" xfId="0" applyFont="1" applyAlignment="1">
      <alignment wrapText="1"/>
    </xf>
    <xf numFmtId="0" fontId="30" fillId="0" borderId="7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7" xfId="0" applyFont="1" applyBorder="1"/>
    <xf numFmtId="169" fontId="29" fillId="0" borderId="7" xfId="7" applyNumberFormat="1" applyFont="1" applyBorder="1"/>
    <xf numFmtId="9" fontId="29" fillId="0" borderId="7" xfId="8" applyFont="1" applyBorder="1"/>
    <xf numFmtId="169" fontId="29" fillId="0" borderId="8" xfId="7" applyNumberFormat="1" applyFont="1" applyBorder="1"/>
    <xf numFmtId="0" fontId="30" fillId="0" borderId="0" xfId="0" applyFont="1"/>
    <xf numFmtId="169" fontId="30" fillId="0" borderId="7" xfId="0" applyNumberFormat="1" applyFont="1" applyBorder="1"/>
    <xf numFmtId="169" fontId="30" fillId="0" borderId="8" xfId="0" applyNumberFormat="1" applyFont="1" applyBorder="1"/>
    <xf numFmtId="0" fontId="30" fillId="3" borderId="7" xfId="0" applyFont="1" applyFill="1" applyBorder="1" applyAlignment="1">
      <alignment wrapText="1"/>
    </xf>
    <xf numFmtId="169" fontId="30" fillId="3" borderId="7" xfId="0" applyNumberFormat="1" applyFont="1" applyFill="1" applyBorder="1" applyAlignment="1">
      <alignment wrapText="1"/>
    </xf>
    <xf numFmtId="9" fontId="29" fillId="3" borderId="7" xfId="8" applyFont="1" applyFill="1" applyBorder="1" applyAlignment="1">
      <alignment wrapText="1"/>
    </xf>
    <xf numFmtId="169" fontId="30" fillId="3" borderId="8" xfId="0" applyNumberFormat="1" applyFont="1" applyFill="1" applyBorder="1" applyAlignment="1">
      <alignment wrapText="1"/>
    </xf>
    <xf numFmtId="0" fontId="29" fillId="3" borderId="7" xfId="1" applyFont="1" applyFill="1" applyBorder="1" applyAlignment="1">
      <alignment wrapText="1"/>
    </xf>
    <xf numFmtId="169" fontId="14" fillId="0" borderId="1" xfId="6" applyNumberFormat="1" applyFont="1" applyBorder="1" applyAlignment="1">
      <alignment horizontal="right"/>
    </xf>
    <xf numFmtId="169" fontId="17" fillId="0" borderId="1" xfId="1" applyNumberFormat="1" applyFont="1" applyBorder="1"/>
    <xf numFmtId="169" fontId="12" fillId="4" borderId="1" xfId="6" applyNumberFormat="1" applyFont="1" applyFill="1" applyBorder="1" applyAlignment="1">
      <alignment horizontal="right"/>
    </xf>
    <xf numFmtId="169" fontId="18" fillId="0" borderId="1" xfId="1" applyNumberFormat="1" applyFont="1" applyBorder="1" applyAlignment="1">
      <alignment horizontal="right"/>
    </xf>
    <xf numFmtId="169" fontId="14" fillId="0" borderId="1" xfId="6" applyNumberFormat="1" applyFont="1" applyBorder="1" applyAlignment="1">
      <alignment horizontal="center"/>
    </xf>
    <xf numFmtId="169" fontId="12" fillId="4" borderId="1" xfId="6" applyNumberFormat="1" applyFon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22" fillId="3" borderId="7" xfId="0" applyFont="1" applyFill="1" applyBorder="1" applyAlignment="1">
      <alignment wrapText="1"/>
    </xf>
    <xf numFmtId="169" fontId="0" fillId="3" borderId="7" xfId="0" applyNumberFormat="1" applyFill="1" applyBorder="1" applyAlignment="1">
      <alignment wrapText="1"/>
    </xf>
    <xf numFmtId="169" fontId="0" fillId="0" borderId="0" xfId="8" applyNumberFormat="1" applyFont="1"/>
    <xf numFmtId="169" fontId="1" fillId="0" borderId="0" xfId="8" applyNumberFormat="1" applyFont="1"/>
    <xf numFmtId="9" fontId="22" fillId="0" borderId="0" xfId="8" applyFont="1"/>
    <xf numFmtId="169" fontId="22" fillId="3" borderId="7" xfId="0" applyNumberFormat="1" applyFont="1" applyFill="1" applyBorder="1" applyAlignment="1">
      <alignment wrapText="1"/>
    </xf>
    <xf numFmtId="9" fontId="22" fillId="3" borderId="7" xfId="8" applyFont="1" applyFill="1" applyBorder="1" applyAlignment="1">
      <alignment wrapText="1"/>
    </xf>
    <xf numFmtId="169" fontId="22" fillId="3" borderId="8" xfId="0" applyNumberFormat="1" applyFont="1" applyFill="1" applyBorder="1" applyAlignment="1">
      <alignment wrapText="1"/>
    </xf>
    <xf numFmtId="0" fontId="20" fillId="3" borderId="9" xfId="1" applyFont="1" applyFill="1" applyBorder="1" applyAlignment="1"/>
    <xf numFmtId="0" fontId="21" fillId="3" borderId="9" xfId="1" applyFont="1" applyFill="1" applyBorder="1" applyAlignment="1">
      <alignment wrapText="1"/>
    </xf>
    <xf numFmtId="166" fontId="21" fillId="3" borderId="9" xfId="1" applyNumberFormat="1" applyFont="1" applyFill="1" applyBorder="1" applyAlignment="1">
      <alignment wrapText="1"/>
    </xf>
    <xf numFmtId="167" fontId="21" fillId="3" borderId="9" xfId="1" applyNumberFormat="1" applyFont="1" applyFill="1" applyBorder="1" applyAlignment="1">
      <alignment wrapText="1"/>
    </xf>
    <xf numFmtId="0" fontId="28" fillId="3" borderId="9" xfId="1" applyFont="1" applyFill="1" applyBorder="1" applyAlignment="1"/>
    <xf numFmtId="0" fontId="22" fillId="0" borderId="9" xfId="0" applyFont="1" applyBorder="1" applyAlignment="1">
      <alignment wrapText="1"/>
    </xf>
    <xf numFmtId="0" fontId="22" fillId="0" borderId="9" xfId="0" applyFont="1" applyBorder="1"/>
    <xf numFmtId="169" fontId="0" fillId="0" borderId="11" xfId="0" applyNumberFormat="1" applyBorder="1"/>
    <xf numFmtId="9" fontId="0" fillId="0" borderId="11" xfId="8" applyFont="1" applyBorder="1" applyAlignment="1">
      <alignment horizontal="center"/>
    </xf>
    <xf numFmtId="9" fontId="0" fillId="0" borderId="1" xfId="8" applyFont="1" applyBorder="1"/>
    <xf numFmtId="9" fontId="0" fillId="0" borderId="0" xfId="8" applyFont="1" applyBorder="1"/>
    <xf numFmtId="0" fontId="26" fillId="0" borderId="11" xfId="0" applyFont="1" applyBorder="1"/>
    <xf numFmtId="169" fontId="26" fillId="0" borderId="11" xfId="0" applyNumberFormat="1" applyFont="1" applyBorder="1"/>
    <xf numFmtId="9" fontId="26" fillId="0" borderId="11" xfId="8" applyFont="1" applyBorder="1" applyAlignment="1">
      <alignment horizontal="center"/>
    </xf>
    <xf numFmtId="169" fontId="26" fillId="0" borderId="1" xfId="0" applyNumberFormat="1" applyFont="1" applyBorder="1"/>
    <xf numFmtId="9" fontId="26" fillId="0" borderId="1" xfId="8" applyFont="1" applyBorder="1"/>
    <xf numFmtId="0" fontId="22" fillId="3" borderId="8" xfId="0" applyFont="1" applyFill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" xfId="1" applyNumberFormat="1" applyFont="1" applyBorder="1" applyAlignment="1">
      <alignment wrapText="1"/>
    </xf>
    <xf numFmtId="0" fontId="22" fillId="0" borderId="4" xfId="1" applyNumberFormat="1" applyFont="1" applyBorder="1" applyAlignment="1">
      <alignment wrapText="1"/>
    </xf>
    <xf numFmtId="169" fontId="22" fillId="0" borderId="7" xfId="0" applyNumberFormat="1" applyFont="1" applyBorder="1"/>
    <xf numFmtId="169" fontId="22" fillId="0" borderId="9" xfId="0" applyNumberFormat="1" applyFont="1" applyBorder="1"/>
    <xf numFmtId="0" fontId="20" fillId="3" borderId="7" xfId="1" applyFont="1" applyFill="1" applyBorder="1" applyAlignment="1">
      <alignment wrapText="1"/>
    </xf>
    <xf numFmtId="0" fontId="20" fillId="3" borderId="7" xfId="1" applyFont="1" applyFill="1" applyBorder="1" applyAlignment="1"/>
    <xf numFmtId="0" fontId="20" fillId="3" borderId="7" xfId="1" applyNumberFormat="1" applyFont="1" applyFill="1" applyBorder="1" applyAlignment="1">
      <alignment wrapText="1"/>
    </xf>
    <xf numFmtId="169" fontId="20" fillId="3" borderId="7" xfId="1" applyNumberFormat="1" applyFont="1" applyFill="1" applyBorder="1" applyAlignment="1">
      <alignment wrapText="1"/>
    </xf>
    <xf numFmtId="0" fontId="20" fillId="3" borderId="8" xfId="1" applyFont="1" applyFill="1" applyBorder="1" applyAlignment="1">
      <alignment wrapText="1"/>
    </xf>
    <xf numFmtId="166" fontId="22" fillId="0" borderId="7" xfId="0" applyNumberFormat="1" applyFont="1" applyBorder="1"/>
    <xf numFmtId="166" fontId="28" fillId="0" borderId="0" xfId="1" applyNumberFormat="1" applyFont="1" applyFill="1" applyAlignment="1">
      <alignment wrapText="1"/>
    </xf>
    <xf numFmtId="166" fontId="22" fillId="0" borderId="0" xfId="0" applyNumberFormat="1" applyFont="1" applyAlignment="1">
      <alignment wrapText="1"/>
    </xf>
    <xf numFmtId="169" fontId="20" fillId="0" borderId="0" xfId="1" applyNumberFormat="1" applyFont="1" applyFill="1" applyAlignment="1">
      <alignment wrapText="1"/>
    </xf>
    <xf numFmtId="169" fontId="0" fillId="0" borderId="14" xfId="0" applyNumberFormat="1" applyBorder="1"/>
    <xf numFmtId="169" fontId="20" fillId="3" borderId="14" xfId="1" applyNumberFormat="1" applyFont="1" applyFill="1" applyBorder="1" applyAlignment="1">
      <alignment wrapText="1"/>
    </xf>
    <xf numFmtId="0" fontId="0" fillId="0" borderId="1" xfId="0" applyNumberFormat="1" applyBorder="1"/>
    <xf numFmtId="0" fontId="22" fillId="3" borderId="7" xfId="0" applyNumberFormat="1" applyFont="1" applyFill="1" applyBorder="1" applyAlignment="1">
      <alignment wrapText="1"/>
    </xf>
    <xf numFmtId="169" fontId="25" fillId="0" borderId="0" xfId="5" applyNumberFormat="1" applyFont="1" applyBorder="1" applyAlignment="1">
      <alignment horizontal="right"/>
    </xf>
    <xf numFmtId="0" fontId="35" fillId="2" borderId="1" xfId="5" applyFont="1" applyFill="1" applyBorder="1" applyAlignment="1">
      <alignment wrapText="1"/>
    </xf>
    <xf numFmtId="0" fontId="8" fillId="0" borderId="0" xfId="5" applyFont="1" applyBorder="1" applyAlignment="1">
      <alignment horizontal="center"/>
    </xf>
    <xf numFmtId="164" fontId="8" fillId="0" borderId="0" xfId="5" applyNumberFormat="1" applyFont="1" applyBorder="1" applyAlignment="1">
      <alignment horizontal="center" wrapText="1"/>
    </xf>
    <xf numFmtId="169" fontId="23" fillId="0" borderId="0" xfId="5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9" fillId="0" borderId="0" xfId="5" applyFont="1" applyBorder="1" applyAlignment="1">
      <alignment horizontal="center" wrapText="1"/>
    </xf>
    <xf numFmtId="0" fontId="7" fillId="2" borderId="0" xfId="5" applyFont="1" applyFill="1" applyBorder="1" applyAlignment="1">
      <alignment wrapText="1"/>
    </xf>
    <xf numFmtId="44" fontId="3" fillId="0" borderId="0" xfId="1" applyNumberFormat="1" applyFont="1" applyBorder="1"/>
    <xf numFmtId="169" fontId="24" fillId="0" borderId="0" xfId="5" applyNumberFormat="1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0" fontId="10" fillId="0" borderId="0" xfId="5" applyFont="1" applyBorder="1" applyAlignment="1">
      <alignment horizontal="center" wrapText="1"/>
    </xf>
    <xf numFmtId="0" fontId="34" fillId="0" borderId="0" xfId="5" applyFont="1" applyBorder="1"/>
    <xf numFmtId="164" fontId="32" fillId="0" borderId="0" xfId="5" applyNumberFormat="1" applyFont="1" applyBorder="1" applyAlignment="1">
      <alignment horizontal="right"/>
    </xf>
    <xf numFmtId="169" fontId="33" fillId="0" borderId="0" xfId="5" applyNumberFormat="1" applyFont="1" applyBorder="1" applyAlignment="1">
      <alignment horizontal="right"/>
    </xf>
    <xf numFmtId="164" fontId="0" fillId="0" borderId="0" xfId="0" applyNumberFormat="1" applyBorder="1"/>
    <xf numFmtId="0" fontId="36" fillId="0" borderId="1" xfId="5" applyFont="1" applyBorder="1" applyAlignment="1">
      <alignment horizontal="center"/>
    </xf>
    <xf numFmtId="164" fontId="36" fillId="0" borderId="1" xfId="5" applyNumberFormat="1" applyFont="1" applyBorder="1" applyAlignment="1">
      <alignment horizontal="center" wrapText="1"/>
    </xf>
    <xf numFmtId="169" fontId="36" fillId="0" borderId="1" xfId="5" applyNumberFormat="1" applyFont="1" applyFill="1" applyBorder="1" applyAlignment="1">
      <alignment horizontal="center" wrapText="1"/>
    </xf>
    <xf numFmtId="0" fontId="37" fillId="0" borderId="1" xfId="5" applyFont="1" applyBorder="1" applyAlignment="1">
      <alignment horizontal="center" wrapText="1"/>
    </xf>
    <xf numFmtId="44" fontId="38" fillId="0" borderId="1" xfId="1" applyNumberFormat="1" applyFont="1" applyBorder="1"/>
    <xf numFmtId="169" fontId="35" fillId="0" borderId="1" xfId="5" applyNumberFormat="1" applyFont="1" applyBorder="1" applyAlignment="1">
      <alignment wrapText="1"/>
    </xf>
    <xf numFmtId="164" fontId="35" fillId="0" borderId="1" xfId="5" applyNumberFormat="1" applyFont="1" applyBorder="1" applyAlignment="1">
      <alignment wrapText="1"/>
    </xf>
    <xf numFmtId="0" fontId="39" fillId="0" borderId="1" xfId="5" applyFont="1" applyBorder="1" applyAlignment="1">
      <alignment horizontal="center" wrapText="1"/>
    </xf>
    <xf numFmtId="0" fontId="40" fillId="0" borderId="1" xfId="5" applyFont="1" applyBorder="1"/>
    <xf numFmtId="164" fontId="41" fillId="0" borderId="1" xfId="5" applyNumberFormat="1" applyFont="1" applyBorder="1" applyAlignment="1">
      <alignment horizontal="right"/>
    </xf>
    <xf numFmtId="169" fontId="41" fillId="0" borderId="1" xfId="5" applyNumberFormat="1" applyFont="1" applyBorder="1" applyAlignment="1">
      <alignment horizontal="right"/>
    </xf>
    <xf numFmtId="0" fontId="42" fillId="0" borderId="11" xfId="0" applyFont="1" applyBorder="1" applyAlignment="1">
      <alignment wrapText="1"/>
    </xf>
    <xf numFmtId="0" fontId="30" fillId="0" borderId="11" xfId="0" applyFont="1" applyBorder="1" applyAlignment="1">
      <alignment vertical="center" wrapText="1"/>
    </xf>
    <xf numFmtId="0" fontId="6" fillId="0" borderId="7" xfId="0" applyFont="1" applyBorder="1"/>
    <xf numFmtId="0" fontId="42" fillId="0" borderId="7" xfId="0" applyFont="1" applyBorder="1" applyAlignment="1">
      <alignment wrapText="1"/>
    </xf>
    <xf numFmtId="169" fontId="6" fillId="0" borderId="7" xfId="0" applyNumberFormat="1" applyFont="1" applyBorder="1"/>
    <xf numFmtId="9" fontId="6" fillId="0" borderId="7" xfId="8" applyFont="1" applyBorder="1"/>
    <xf numFmtId="169" fontId="6" fillId="0" borderId="8" xfId="0" applyNumberFormat="1" applyFont="1" applyBorder="1"/>
    <xf numFmtId="0" fontId="42" fillId="0" borderId="7" xfId="0" applyFont="1" applyBorder="1"/>
    <xf numFmtId="166" fontId="6" fillId="0" borderId="7" xfId="0" applyNumberFormat="1" applyFont="1" applyBorder="1"/>
    <xf numFmtId="167" fontId="6" fillId="0" borderId="7" xfId="0" applyNumberFormat="1" applyFont="1" applyBorder="1"/>
    <xf numFmtId="168" fontId="6" fillId="0" borderId="7" xfId="0" applyNumberFormat="1" applyFont="1" applyBorder="1"/>
    <xf numFmtId="166" fontId="6" fillId="0" borderId="7" xfId="9" applyNumberFormat="1" applyFont="1" applyBorder="1"/>
    <xf numFmtId="0" fontId="42" fillId="0" borderId="9" xfId="0" applyFont="1" applyBorder="1" applyAlignment="1">
      <alignment wrapText="1"/>
    </xf>
    <xf numFmtId="0" fontId="6" fillId="0" borderId="9" xfId="0" applyFont="1" applyBorder="1"/>
    <xf numFmtId="166" fontId="6" fillId="0" borderId="9" xfId="0" applyNumberFormat="1" applyFont="1" applyBorder="1"/>
    <xf numFmtId="167" fontId="6" fillId="0" borderId="9" xfId="0" applyNumberFormat="1" applyFont="1" applyBorder="1"/>
    <xf numFmtId="0" fontId="42" fillId="0" borderId="9" xfId="0" applyFont="1" applyBorder="1"/>
    <xf numFmtId="0" fontId="0" fillId="0" borderId="0" xfId="0"/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6" fillId="0" borderId="6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6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169" fontId="30" fillId="0" borderId="0" xfId="0" applyNumberFormat="1" applyFont="1" applyAlignment="1">
      <alignment horizontal="left"/>
    </xf>
    <xf numFmtId="0" fontId="6" fillId="0" borderId="19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0" fillId="0" borderId="0" xfId="0"/>
    <xf numFmtId="0" fontId="20" fillId="0" borderId="0" xfId="1" applyFont="1" applyFill="1" applyAlignment="1"/>
    <xf numFmtId="0" fontId="20" fillId="0" borderId="13" xfId="1" applyFont="1" applyFill="1" applyBorder="1" applyAlignment="1"/>
    <xf numFmtId="0" fontId="0" fillId="0" borderId="0" xfId="0" applyAlignment="1">
      <alignment horizontal="left"/>
    </xf>
    <xf numFmtId="0" fontId="20" fillId="0" borderId="0" xfId="1" applyFont="1" applyFill="1" applyBorder="1" applyAlignment="1"/>
    <xf numFmtId="166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9" fontId="0" fillId="0" borderId="0" xfId="0" applyNumberFormat="1" applyBorder="1"/>
  </cellXfs>
  <cellStyles count="10">
    <cellStyle name="Excel Built-in Normal" xfId="2"/>
    <cellStyle name="Normal_Sheet1" xfId="5"/>
    <cellStyle name="Normalny" xfId="0" builtinId="0"/>
    <cellStyle name="Normalny 2" xfId="1"/>
    <cellStyle name="Normalny 2 2 2" xfId="6"/>
    <cellStyle name="Normalny 3" xfId="3"/>
    <cellStyle name="Normalny 4" xfId="4"/>
    <cellStyle name="Procentowy" xfId="8" builtinId="5"/>
    <cellStyle name="Walutowy" xfId="7" builtinId="4"/>
    <cellStyle name="Walutowy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'pakiet nr 3 '!$A$4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'pakiet nr 3 '!$B$2:$J$3</c:f>
              <c:strCache>
                <c:ptCount val="9"/>
                <c:pt idx="0">
                  <c:v>Nazwa produktu </c:v>
                </c:pt>
                <c:pt idx="1">
                  <c:v>Jednostka miary</c:v>
                </c:pt>
                <c:pt idx="2">
                  <c:v>Ilość jednostek miary</c:v>
                </c:pt>
                <c:pt idx="3">
                  <c:v>Cena jednostkowa netto</c:v>
                </c:pt>
                <c:pt idx="4">
                  <c:v>Cena jednostkowa brutto </c:v>
                </c:pt>
                <c:pt idx="5">
                  <c:v>Wartość netto</c:v>
                </c:pt>
                <c:pt idx="6">
                  <c:v>Wartość brutto</c:v>
                </c:pt>
                <c:pt idx="7">
                  <c:v>Stawka podatku VAT %</c:v>
                </c:pt>
                <c:pt idx="8">
                  <c:v>Oferowany produkt/nazwa/producent/nr katalogowy</c:v>
                </c:pt>
              </c:strCache>
            </c:strRef>
          </c:cat>
          <c:val>
            <c:numRef>
              <c:f>'pakiet nr 3 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7" formatCode="0.00%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B9-463C-A31A-D963318DEFAF}"/>
            </c:ext>
          </c:extLst>
        </c:ser>
        <c:ser>
          <c:idx val="1"/>
          <c:order val="1"/>
          <c:tx>
            <c:strRef>
              <c:f>'pakiet nr 3 '!$A$5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'pakiet nr 3 '!$B$2:$J$3</c:f>
              <c:strCache>
                <c:ptCount val="9"/>
                <c:pt idx="0">
                  <c:v>Nazwa produktu </c:v>
                </c:pt>
                <c:pt idx="1">
                  <c:v>Jednostka miary</c:v>
                </c:pt>
                <c:pt idx="2">
                  <c:v>Ilość jednostek miary</c:v>
                </c:pt>
                <c:pt idx="3">
                  <c:v>Cena jednostkowa netto</c:v>
                </c:pt>
                <c:pt idx="4">
                  <c:v>Cena jednostkowa brutto </c:v>
                </c:pt>
                <c:pt idx="5">
                  <c:v>Wartość netto</c:v>
                </c:pt>
                <c:pt idx="6">
                  <c:v>Wartość brutto</c:v>
                </c:pt>
                <c:pt idx="7">
                  <c:v>Stawka podatku VAT %</c:v>
                </c:pt>
                <c:pt idx="8">
                  <c:v>Oferowany produkt/nazwa/producent/nr katalogowy</c:v>
                </c:pt>
              </c:strCache>
            </c:strRef>
          </c:cat>
          <c:val>
            <c:numRef>
              <c:f>'pakiet nr 3 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120</c:v>
                </c:pt>
                <c:pt idx="7" formatCode="0.00%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B9-463C-A31A-D963318DEFAF}"/>
            </c:ext>
          </c:extLst>
        </c:ser>
        <c:ser>
          <c:idx val="2"/>
          <c:order val="2"/>
          <c:tx>
            <c:strRef>
              <c:f>'pakiet nr 3 '!$A$6</c:f>
              <c:strCache>
                <c:ptCount val="1"/>
              </c:strCache>
            </c:strRef>
          </c:tx>
          <c:invertIfNegative val="0"/>
          <c:cat>
            <c:strRef>
              <c:f>'pakiet nr 3 '!$B$2:$J$3</c:f>
              <c:strCache>
                <c:ptCount val="9"/>
                <c:pt idx="0">
                  <c:v>Nazwa produktu </c:v>
                </c:pt>
                <c:pt idx="1">
                  <c:v>Jednostka miary</c:v>
                </c:pt>
                <c:pt idx="2">
                  <c:v>Ilość jednostek miary</c:v>
                </c:pt>
                <c:pt idx="3">
                  <c:v>Cena jednostkowa netto</c:v>
                </c:pt>
                <c:pt idx="4">
                  <c:v>Cena jednostkowa brutto </c:v>
                </c:pt>
                <c:pt idx="5">
                  <c:v>Wartość netto</c:v>
                </c:pt>
                <c:pt idx="6">
                  <c:v>Wartość brutto</c:v>
                </c:pt>
                <c:pt idx="7">
                  <c:v>Stawka podatku VAT %</c:v>
                </c:pt>
                <c:pt idx="8">
                  <c:v>Oferowany produkt/nazwa/producent/nr katalogowy</c:v>
                </c:pt>
              </c:strCache>
            </c:strRef>
          </c:cat>
          <c:val>
            <c:numRef>
              <c:f>'pakiet nr 3 '!$B$6:$J$6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B9-463C-A31A-D963318DEFAF}"/>
            </c:ext>
          </c:extLst>
        </c:ser>
        <c:ser>
          <c:idx val="3"/>
          <c:order val="3"/>
          <c:tx>
            <c:strRef>
              <c:f>'pakiet nr 3 '!$A$7</c:f>
              <c:strCache>
                <c:ptCount val="1"/>
                <c:pt idx="0">
                  <c:v>RAZEM </c:v>
                </c:pt>
              </c:strCache>
            </c:strRef>
          </c:tx>
          <c:invertIfNegative val="0"/>
          <c:cat>
            <c:strRef>
              <c:f>'pakiet nr 3 '!$B$2:$J$3</c:f>
              <c:strCache>
                <c:ptCount val="9"/>
                <c:pt idx="0">
                  <c:v>Nazwa produktu </c:v>
                </c:pt>
                <c:pt idx="1">
                  <c:v>Jednostka miary</c:v>
                </c:pt>
                <c:pt idx="2">
                  <c:v>Ilość jednostek miary</c:v>
                </c:pt>
                <c:pt idx="3">
                  <c:v>Cena jednostkowa netto</c:v>
                </c:pt>
                <c:pt idx="4">
                  <c:v>Cena jednostkowa brutto </c:v>
                </c:pt>
                <c:pt idx="5">
                  <c:v>Wartość netto</c:v>
                </c:pt>
                <c:pt idx="6">
                  <c:v>Wartość brutto</c:v>
                </c:pt>
                <c:pt idx="7">
                  <c:v>Stawka podatku VAT %</c:v>
                </c:pt>
                <c:pt idx="8">
                  <c:v>Oferowany produkt/nazwa/producent/nr katalogowy</c:v>
                </c:pt>
              </c:strCache>
            </c:strRef>
          </c:cat>
          <c:val>
            <c:numRef>
              <c:f>'pakiet nr 3 '!$B$7:$J$7</c:f>
              <c:numCache>
                <c:formatCode>_("zł"* #,##0.00_);_("zł"* \(#,##0.00\);_("zł"*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B9-463C-A31A-D963318DE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01352"/>
        <c:axId val="157997824"/>
      </c:barChart>
      <c:catAx>
        <c:axId val="158001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997824"/>
        <c:crosses val="autoZero"/>
        <c:auto val="1"/>
        <c:lblAlgn val="ctr"/>
        <c:lblOffset val="100"/>
        <c:noMultiLvlLbl val="0"/>
      </c:catAx>
      <c:valAx>
        <c:axId val="15799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001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C5" sqref="C5"/>
    </sheetView>
  </sheetViews>
  <sheetFormatPr defaultRowHeight="15"/>
  <cols>
    <col min="1" max="1" width="6.375" customWidth="1"/>
    <col min="2" max="2" width="23.875" customWidth="1"/>
    <col min="3" max="3" width="22.5" style="78" customWidth="1"/>
    <col min="4" max="4" width="21.875" style="112" customWidth="1"/>
  </cols>
  <sheetData>
    <row r="1" spans="1:8" s="245" customFormat="1" ht="39" customHeight="1">
      <c r="A1" s="245" t="s">
        <v>113</v>
      </c>
    </row>
    <row r="2" spans="1:8" ht="53.25" customHeight="1">
      <c r="A2" s="215" t="s">
        <v>25</v>
      </c>
      <c r="B2" s="215" t="s">
        <v>26</v>
      </c>
      <c r="C2" s="216" t="s">
        <v>123</v>
      </c>
      <c r="D2" s="217" t="s">
        <v>27</v>
      </c>
      <c r="H2" s="111"/>
    </row>
    <row r="3" spans="1:8" s="243" customFormat="1" ht="53.25" customHeight="1">
      <c r="A3" s="218">
        <v>1</v>
      </c>
      <c r="B3" s="200" t="s">
        <v>115</v>
      </c>
      <c r="C3" s="216"/>
      <c r="D3" s="217"/>
      <c r="H3" s="244"/>
    </row>
    <row r="4" spans="1:8" ht="33" customHeight="1">
      <c r="A4" s="218">
        <v>2</v>
      </c>
      <c r="B4" s="200" t="s">
        <v>125</v>
      </c>
      <c r="C4" s="219"/>
      <c r="D4" s="220"/>
    </row>
    <row r="5" spans="1:8" ht="25.5" customHeight="1">
      <c r="A5" s="218">
        <v>3</v>
      </c>
      <c r="B5" s="200" t="s">
        <v>116</v>
      </c>
      <c r="C5" s="221"/>
      <c r="D5" s="220"/>
    </row>
    <row r="6" spans="1:8" ht="30.75" customHeight="1">
      <c r="A6" s="218">
        <v>4</v>
      </c>
      <c r="B6" s="200" t="s">
        <v>117</v>
      </c>
      <c r="C6" s="221"/>
      <c r="D6" s="220"/>
    </row>
    <row r="7" spans="1:8" ht="27" customHeight="1">
      <c r="A7" s="218">
        <v>5</v>
      </c>
      <c r="B7" s="200" t="s">
        <v>118</v>
      </c>
      <c r="C7" s="221"/>
      <c r="D7" s="220"/>
    </row>
    <row r="8" spans="1:8" ht="17.25" customHeight="1">
      <c r="A8" s="218">
        <v>6</v>
      </c>
      <c r="B8" s="200" t="s">
        <v>119</v>
      </c>
      <c r="C8" s="221"/>
      <c r="D8" s="220"/>
    </row>
    <row r="9" spans="1:8" ht="31.5" customHeight="1">
      <c r="A9" s="218">
        <v>7</v>
      </c>
      <c r="B9" s="200" t="s">
        <v>120</v>
      </c>
      <c r="C9" s="221"/>
      <c r="D9" s="220"/>
    </row>
    <row r="10" spans="1:8" ht="22.5" customHeight="1">
      <c r="A10" s="218">
        <v>8</v>
      </c>
      <c r="B10" s="200" t="s">
        <v>122</v>
      </c>
      <c r="C10" s="221"/>
      <c r="D10" s="220"/>
    </row>
    <row r="11" spans="1:8" ht="25.5" customHeight="1">
      <c r="A11" s="222"/>
      <c r="B11" s="223" t="s">
        <v>33</v>
      </c>
      <c r="C11" s="224"/>
      <c r="D11" s="225"/>
    </row>
    <row r="12" spans="1:8" ht="14.25">
      <c r="D12" s="199"/>
    </row>
    <row r="13" spans="1:8" ht="14.25">
      <c r="D13" s="199"/>
    </row>
    <row r="18" spans="1:8" s="246" customFormat="1" ht="39" customHeight="1"/>
    <row r="19" spans="1:8" s="85" customFormat="1" ht="53.25" customHeight="1">
      <c r="A19" s="201"/>
      <c r="B19" s="201"/>
      <c r="C19" s="202"/>
      <c r="D19" s="203"/>
      <c r="H19" s="204"/>
    </row>
    <row r="20" spans="1:8" s="85" customFormat="1" ht="38.25" customHeight="1">
      <c r="A20" s="205"/>
      <c r="B20" s="206"/>
      <c r="C20" s="207"/>
      <c r="D20" s="208"/>
    </row>
    <row r="21" spans="1:8" s="85" customFormat="1" ht="25.5" customHeight="1">
      <c r="A21" s="205"/>
      <c r="B21" s="206"/>
      <c r="C21" s="209"/>
      <c r="D21" s="208"/>
    </row>
    <row r="22" spans="1:8" s="85" customFormat="1" ht="24" customHeight="1">
      <c r="A22" s="205"/>
      <c r="B22" s="206"/>
      <c r="C22" s="209"/>
      <c r="D22" s="208"/>
    </row>
    <row r="23" spans="1:8" s="85" customFormat="1" ht="27" customHeight="1">
      <c r="A23" s="205"/>
      <c r="B23" s="206"/>
      <c r="C23" s="209"/>
      <c r="D23" s="208"/>
    </row>
    <row r="24" spans="1:8" s="85" customFormat="1" ht="17.25" customHeight="1">
      <c r="A24" s="205"/>
      <c r="B24" s="206"/>
      <c r="C24" s="209"/>
      <c r="D24" s="208"/>
    </row>
    <row r="25" spans="1:8" s="85" customFormat="1" ht="21" customHeight="1">
      <c r="A25" s="205"/>
      <c r="B25" s="206"/>
      <c r="C25" s="209"/>
      <c r="D25" s="208"/>
    </row>
    <row r="26" spans="1:8" s="85" customFormat="1" ht="22.5" customHeight="1">
      <c r="A26" s="205"/>
      <c r="B26" s="206"/>
      <c r="C26" s="209"/>
      <c r="D26" s="208"/>
    </row>
    <row r="27" spans="1:8" s="85" customFormat="1" ht="25.5" customHeight="1">
      <c r="A27" s="210"/>
      <c r="B27" s="211"/>
      <c r="C27" s="212"/>
      <c r="D27" s="213"/>
    </row>
    <row r="28" spans="1:8" s="85" customFormat="1" ht="14.25">
      <c r="C28" s="214"/>
      <c r="D28" s="199"/>
    </row>
    <row r="29" spans="1:8" s="85" customFormat="1" ht="14.25">
      <c r="C29" s="214"/>
      <c r="D29" s="199"/>
    </row>
  </sheetData>
  <mergeCells count="2">
    <mergeCell ref="A1:XFD1"/>
    <mergeCell ref="A18:XFD1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zoomScaleNormal="100" workbookViewId="0">
      <selection activeCell="B3" sqref="B3"/>
    </sheetView>
  </sheetViews>
  <sheetFormatPr defaultRowHeight="15"/>
  <cols>
    <col min="1" max="1" width="4.625" customWidth="1"/>
    <col min="2" max="2" width="22.375" style="124" customWidth="1"/>
    <col min="3" max="3" width="10.125" customWidth="1"/>
    <col min="4" max="4" width="9.5" customWidth="1"/>
    <col min="5" max="5" width="9" style="79"/>
    <col min="6" max="6" width="9" style="120"/>
    <col min="7" max="7" width="9" style="79"/>
    <col min="8" max="8" width="10.625" style="79" customWidth="1"/>
    <col min="9" max="9" width="10.875" style="79" customWidth="1"/>
    <col min="10" max="10" width="13.625" customWidth="1"/>
  </cols>
  <sheetData>
    <row r="1" spans="1:10" s="124" customFormat="1" ht="30.75" customHeight="1">
      <c r="A1" s="124" t="s">
        <v>68</v>
      </c>
      <c r="E1" s="112"/>
      <c r="F1" s="159"/>
      <c r="G1" s="112"/>
      <c r="H1" s="112"/>
      <c r="I1" s="112"/>
    </row>
    <row r="2" spans="1:10" s="133" customFormat="1" ht="60">
      <c r="A2" s="155" t="s">
        <v>1</v>
      </c>
      <c r="B2" s="155" t="s">
        <v>2</v>
      </c>
      <c r="C2" s="155" t="s">
        <v>3</v>
      </c>
      <c r="D2" s="155" t="s">
        <v>4</v>
      </c>
      <c r="E2" s="160" t="s">
        <v>5</v>
      </c>
      <c r="F2" s="161" t="s">
        <v>35</v>
      </c>
      <c r="G2" s="160" t="s">
        <v>6</v>
      </c>
      <c r="H2" s="160" t="s">
        <v>7</v>
      </c>
      <c r="I2" s="160" t="s">
        <v>8</v>
      </c>
      <c r="J2" s="155" t="s">
        <v>65</v>
      </c>
    </row>
    <row r="3" spans="1:10" ht="76.5">
      <c r="A3" s="81">
        <v>1</v>
      </c>
      <c r="B3" s="226" t="s">
        <v>66</v>
      </c>
      <c r="C3" s="81" t="s">
        <v>29</v>
      </c>
      <c r="D3" s="174">
        <v>24</v>
      </c>
      <c r="E3" s="175"/>
      <c r="F3" s="176">
        <v>0.23</v>
      </c>
      <c r="G3" s="175"/>
      <c r="H3" s="175"/>
      <c r="I3" s="175"/>
      <c r="J3" s="174"/>
    </row>
    <row r="4" spans="1:10" ht="18.75" customHeight="1">
      <c r="A4" s="84"/>
      <c r="B4" s="126" t="s">
        <v>18</v>
      </c>
      <c r="C4" s="84"/>
      <c r="D4" s="131"/>
      <c r="E4" s="177"/>
      <c r="F4" s="178"/>
      <c r="G4" s="177"/>
      <c r="H4" s="177"/>
      <c r="I4" s="177"/>
      <c r="J4" s="131"/>
    </row>
    <row r="5" spans="1:10" ht="27.75" customHeight="1">
      <c r="A5" s="85"/>
      <c r="B5" s="127" t="s">
        <v>67</v>
      </c>
      <c r="C5" s="85"/>
      <c r="D5" s="85"/>
      <c r="E5" s="105"/>
      <c r="F5" s="173"/>
      <c r="G5" s="105"/>
      <c r="H5" s="105"/>
    </row>
    <row r="6" spans="1:10">
      <c r="H6" s="105"/>
    </row>
    <row r="9" spans="1:10">
      <c r="I9" s="157"/>
    </row>
    <row r="10" spans="1:10">
      <c r="A10" s="1"/>
      <c r="B10" s="128"/>
      <c r="C10" s="1"/>
      <c r="D10" s="1"/>
      <c r="E10" s="116"/>
      <c r="F10" s="121"/>
      <c r="G10" s="116"/>
      <c r="H10" s="116"/>
      <c r="I10" s="158"/>
      <c r="J10" s="1"/>
    </row>
    <row r="11" spans="1:10">
      <c r="A11" s="1"/>
      <c r="B11" s="128" t="s">
        <v>20</v>
      </c>
      <c r="C11" s="1"/>
      <c r="D11" s="1"/>
      <c r="E11" s="116"/>
      <c r="F11" s="121"/>
      <c r="G11" s="116"/>
      <c r="H11" s="116"/>
      <c r="I11" s="158"/>
      <c r="J11" s="1"/>
    </row>
    <row r="12" spans="1:10">
      <c r="I12" s="157"/>
    </row>
    <row r="13" spans="1:10">
      <c r="I13" s="157"/>
    </row>
    <row r="14" spans="1:10">
      <c r="I14" s="157"/>
    </row>
    <row r="15" spans="1:10">
      <c r="A15" s="1"/>
      <c r="B15" s="128" t="s">
        <v>21</v>
      </c>
      <c r="C15" s="1"/>
      <c r="D15" s="1"/>
      <c r="E15" s="116" t="s">
        <v>22</v>
      </c>
      <c r="F15" s="121"/>
      <c r="G15" s="116"/>
      <c r="H15" s="116"/>
      <c r="I15" s="158"/>
      <c r="J15" s="1"/>
    </row>
    <row r="16" spans="1:10">
      <c r="A16" s="1"/>
      <c r="B16" s="128" t="s">
        <v>23</v>
      </c>
      <c r="C16" s="1"/>
      <c r="D16" s="1"/>
      <c r="E16" s="116" t="s">
        <v>24</v>
      </c>
      <c r="F16" s="121"/>
      <c r="G16" s="116"/>
      <c r="H16" s="116"/>
      <c r="I16" s="158"/>
      <c r="J16" s="1"/>
    </row>
    <row r="17" spans="9:9">
      <c r="I17" s="157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7" workbookViewId="0">
      <selection activeCell="B3" sqref="B3"/>
    </sheetView>
  </sheetViews>
  <sheetFormatPr defaultRowHeight="15"/>
  <cols>
    <col min="1" max="1" width="5" customWidth="1"/>
    <col min="2" max="2" width="19.75" style="124" customWidth="1"/>
    <col min="3" max="3" width="9" style="129"/>
    <col min="5" max="5" width="9" style="79"/>
    <col min="6" max="6" width="9" style="120"/>
    <col min="7" max="7" width="9" style="79"/>
    <col min="8" max="8" width="11.25" style="79" customWidth="1"/>
    <col min="9" max="9" width="11.625" style="79" customWidth="1"/>
    <col min="10" max="10" width="13.75" customWidth="1"/>
  </cols>
  <sheetData>
    <row r="1" spans="1:10" s="255" customFormat="1" ht="30.75" customHeight="1">
      <c r="A1" s="255" t="s">
        <v>100</v>
      </c>
    </row>
    <row r="2" spans="1:10" s="133" customFormat="1" ht="62.25" customHeight="1">
      <c r="A2" s="155" t="s">
        <v>1</v>
      </c>
      <c r="B2" s="155" t="s">
        <v>2</v>
      </c>
      <c r="C2" s="143" t="s">
        <v>3</v>
      </c>
      <c r="D2" s="155" t="s">
        <v>4</v>
      </c>
      <c r="E2" s="160" t="s">
        <v>5</v>
      </c>
      <c r="F2" s="161" t="s">
        <v>35</v>
      </c>
      <c r="G2" s="160" t="s">
        <v>6</v>
      </c>
      <c r="H2" s="160" t="s">
        <v>7</v>
      </c>
      <c r="I2" s="160" t="s">
        <v>8</v>
      </c>
      <c r="J2" s="155" t="s">
        <v>65</v>
      </c>
    </row>
    <row r="3" spans="1:10" ht="75" customHeight="1">
      <c r="A3" s="80">
        <v>1</v>
      </c>
      <c r="B3" s="227" t="s">
        <v>121</v>
      </c>
      <c r="C3" s="130" t="s">
        <v>17</v>
      </c>
      <c r="D3" s="82">
        <v>500</v>
      </c>
      <c r="E3" s="170"/>
      <c r="F3" s="171">
        <v>0.23</v>
      </c>
      <c r="G3" s="170"/>
      <c r="H3" s="170"/>
      <c r="I3" s="170"/>
      <c r="J3" s="82"/>
    </row>
    <row r="4" spans="1:10" ht="18.75" customHeight="1">
      <c r="A4" s="83"/>
      <c r="B4" s="126" t="s">
        <v>18</v>
      </c>
      <c r="C4" s="131"/>
      <c r="D4" s="84"/>
      <c r="E4" s="92"/>
      <c r="F4" s="172"/>
      <c r="G4" s="92"/>
      <c r="H4" s="92"/>
      <c r="I4" s="92"/>
      <c r="J4" s="84"/>
    </row>
    <row r="5" spans="1:10">
      <c r="H5" s="105"/>
    </row>
    <row r="8" spans="1:10">
      <c r="I8" s="157"/>
    </row>
    <row r="9" spans="1:10">
      <c r="A9" s="1"/>
      <c r="B9" s="128"/>
      <c r="C9" s="132"/>
      <c r="D9" s="1"/>
      <c r="E9" s="116"/>
      <c r="F9" s="121"/>
      <c r="G9" s="116"/>
      <c r="H9" s="116"/>
      <c r="I9" s="158"/>
      <c r="J9" s="1"/>
    </row>
    <row r="10" spans="1:10">
      <c r="A10" s="1"/>
      <c r="B10" s="128" t="s">
        <v>20</v>
      </c>
      <c r="C10" s="132"/>
      <c r="D10" s="1"/>
      <c r="E10" s="116"/>
      <c r="F10" s="121"/>
      <c r="G10" s="116"/>
      <c r="H10" s="116"/>
      <c r="I10" s="158"/>
      <c r="J10" s="1"/>
    </row>
    <row r="11" spans="1:10">
      <c r="I11" s="157"/>
    </row>
    <row r="12" spans="1:10">
      <c r="I12" s="157"/>
    </row>
    <row r="13" spans="1:10">
      <c r="I13" s="157"/>
    </row>
    <row r="14" spans="1:10">
      <c r="A14" s="1"/>
      <c r="B14" s="128" t="s">
        <v>21</v>
      </c>
      <c r="C14" s="132"/>
      <c r="D14" s="1"/>
      <c r="E14" s="116" t="s">
        <v>22</v>
      </c>
      <c r="F14" s="121"/>
      <c r="G14" s="116"/>
      <c r="H14" s="116"/>
      <c r="I14" s="158"/>
      <c r="J14" s="1"/>
    </row>
    <row r="15" spans="1:10">
      <c r="A15" s="1"/>
      <c r="B15" s="128" t="s">
        <v>23</v>
      </c>
      <c r="C15" s="132"/>
      <c r="D15" s="1"/>
      <c r="E15" s="116" t="s">
        <v>24</v>
      </c>
      <c r="F15" s="121"/>
      <c r="G15" s="116"/>
      <c r="H15" s="116"/>
      <c r="I15" s="158"/>
      <c r="J15" s="1"/>
    </row>
    <row r="16" spans="1:10">
      <c r="I16" s="157"/>
    </row>
  </sheetData>
  <mergeCells count="1">
    <mergeCell ref="A1:XFD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I6" sqref="I6"/>
    </sheetView>
  </sheetViews>
  <sheetFormatPr defaultRowHeight="15"/>
  <cols>
    <col min="1" max="1" width="5.25" customWidth="1"/>
    <col min="2" max="2" width="19.75" style="124" customWidth="1"/>
    <col min="3" max="3" width="6.5" customWidth="1"/>
    <col min="4" max="4" width="9" customWidth="1"/>
    <col min="5" max="5" width="9.125" bestFit="1" customWidth="1"/>
    <col min="6" max="6" width="10.75" customWidth="1"/>
    <col min="7" max="7" width="8.125" customWidth="1"/>
    <col min="8" max="8" width="9.125" style="79" bestFit="1" customWidth="1"/>
    <col min="9" max="9" width="11.75" style="79" customWidth="1"/>
    <col min="10" max="10" width="14.25" style="124" customWidth="1"/>
    <col min="11" max="11" width="14.5" style="79" customWidth="1"/>
  </cols>
  <sheetData>
    <row r="1" spans="1:14" ht="71.25" customHeight="1">
      <c r="A1" s="257" t="s">
        <v>102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86"/>
      <c r="M1" s="86"/>
      <c r="N1" s="86"/>
    </row>
    <row r="2" spans="1:14" ht="72">
      <c r="A2" s="154" t="s">
        <v>69</v>
      </c>
      <c r="B2" s="155" t="s">
        <v>70</v>
      </c>
      <c r="C2" s="154" t="s">
        <v>71</v>
      </c>
      <c r="D2" s="154" t="s">
        <v>72</v>
      </c>
      <c r="E2" s="154" t="s">
        <v>73</v>
      </c>
      <c r="F2" s="154" t="s">
        <v>74</v>
      </c>
      <c r="G2" s="154" t="s">
        <v>75</v>
      </c>
      <c r="H2" s="156" t="s">
        <v>76</v>
      </c>
      <c r="I2" s="156" t="s">
        <v>77</v>
      </c>
      <c r="J2" s="179" t="s">
        <v>78</v>
      </c>
      <c r="K2" s="156" t="s">
        <v>79</v>
      </c>
      <c r="L2" s="65"/>
      <c r="M2" s="65"/>
      <c r="N2" s="65"/>
    </row>
    <row r="3" spans="1:14" ht="287.25" customHeight="1">
      <c r="A3" s="66">
        <v>1</v>
      </c>
      <c r="B3" s="182" t="s">
        <v>28</v>
      </c>
      <c r="C3" s="66" t="s">
        <v>98</v>
      </c>
      <c r="D3" s="66">
        <v>0</v>
      </c>
      <c r="E3" s="66">
        <v>0</v>
      </c>
      <c r="F3" s="66">
        <f>D3*E3</f>
        <v>0</v>
      </c>
      <c r="G3" s="66">
        <v>20</v>
      </c>
      <c r="H3" s="102">
        <v>186.62</v>
      </c>
      <c r="I3" s="102">
        <f>G3*H3</f>
        <v>3732.4</v>
      </c>
      <c r="J3" s="180" t="s">
        <v>91</v>
      </c>
      <c r="K3" s="102">
        <f>I3-F3</f>
        <v>3732.4</v>
      </c>
    </row>
    <row r="4" spans="1:14" ht="186" customHeight="1">
      <c r="A4" s="66">
        <v>3</v>
      </c>
      <c r="B4" s="182" t="s">
        <v>30</v>
      </c>
      <c r="C4" s="66" t="s">
        <v>98</v>
      </c>
      <c r="D4" s="66">
        <v>0</v>
      </c>
      <c r="E4" s="66">
        <v>0</v>
      </c>
      <c r="F4" s="66">
        <f>D4*E4</f>
        <v>0</v>
      </c>
      <c r="G4" s="66">
        <v>10</v>
      </c>
      <c r="H4" s="102">
        <v>197.32</v>
      </c>
      <c r="I4" s="102">
        <v>1973.16</v>
      </c>
      <c r="J4" s="180" t="s">
        <v>92</v>
      </c>
      <c r="K4" s="102">
        <f>I4-F4</f>
        <v>1973.16</v>
      </c>
    </row>
    <row r="5" spans="1:14" ht="147.75" customHeight="1">
      <c r="A5" s="75">
        <v>4</v>
      </c>
      <c r="B5" s="183" t="s">
        <v>64</v>
      </c>
      <c r="C5" s="75" t="s">
        <v>98</v>
      </c>
      <c r="D5" s="75">
        <v>0</v>
      </c>
      <c r="E5" s="75">
        <v>0</v>
      </c>
      <c r="F5" s="75">
        <f>D5*E5</f>
        <v>0</v>
      </c>
      <c r="G5" s="75">
        <v>10</v>
      </c>
      <c r="H5" s="103">
        <v>648</v>
      </c>
      <c r="I5" s="103">
        <f>G5*H5</f>
        <v>6480</v>
      </c>
      <c r="J5" s="181" t="s">
        <v>93</v>
      </c>
      <c r="K5" s="103">
        <f>I5-F5</f>
        <v>6480</v>
      </c>
    </row>
    <row r="6" spans="1:14">
      <c r="A6" s="66"/>
      <c r="B6" s="123" t="s">
        <v>18</v>
      </c>
      <c r="C6" s="66"/>
      <c r="D6" s="66"/>
      <c r="E6" s="66"/>
      <c r="F6" s="66">
        <f>SUM(F3:F5)</f>
        <v>0</v>
      </c>
      <c r="G6" s="66"/>
      <c r="H6" s="102"/>
      <c r="I6" s="102">
        <f>SUM(I3:I5)</f>
        <v>12185.560000000001</v>
      </c>
      <c r="J6" s="123"/>
      <c r="K6" s="102">
        <f>SUM(K3:K5)</f>
        <v>12185.560000000001</v>
      </c>
    </row>
    <row r="7" spans="1:14">
      <c r="B7" s="124" t="s">
        <v>80</v>
      </c>
      <c r="D7">
        <f>F6-I6</f>
        <v>-12185.560000000001</v>
      </c>
    </row>
    <row r="8" spans="1:14" s="258" customFormat="1" ht="30" customHeight="1">
      <c r="A8" s="258" t="s">
        <v>81</v>
      </c>
    </row>
    <row r="9" spans="1:14" ht="29.25" customHeight="1">
      <c r="A9" t="s">
        <v>94</v>
      </c>
    </row>
    <row r="10" spans="1:14" ht="62.25" customHeight="1">
      <c r="B10" s="124" t="s">
        <v>82</v>
      </c>
    </row>
  </sheetData>
  <mergeCells count="2">
    <mergeCell ref="A1:K1"/>
    <mergeCell ref="A8:XFD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I6" sqref="I6"/>
    </sheetView>
  </sheetViews>
  <sheetFormatPr defaultRowHeight="14.25"/>
  <cols>
    <col min="1" max="1" width="5.5" customWidth="1"/>
    <col min="2" max="2" width="15.875" customWidth="1"/>
    <col min="3" max="3" width="6.125" customWidth="1"/>
    <col min="4" max="4" width="7.625" customWidth="1"/>
    <col min="5" max="5" width="11.125" style="79" customWidth="1"/>
    <col min="6" max="6" width="12.125" style="79" customWidth="1"/>
    <col min="7" max="7" width="12.125" customWidth="1"/>
    <col min="8" max="8" width="12.375" style="79" customWidth="1"/>
    <col min="9" max="9" width="10.375" style="79" bestFit="1" customWidth="1"/>
    <col min="10" max="10" width="8.25" customWidth="1"/>
    <col min="11" max="11" width="13.25" customWidth="1"/>
  </cols>
  <sheetData>
    <row r="1" spans="1:14" s="257" customFormat="1" ht="65.25" customHeight="1">
      <c r="A1" s="259" t="s">
        <v>103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67.5" customHeight="1">
      <c r="A2" s="155" t="s">
        <v>69</v>
      </c>
      <c r="B2" s="155" t="s">
        <v>70</v>
      </c>
      <c r="C2" s="155" t="s">
        <v>71</v>
      </c>
      <c r="D2" s="155" t="s">
        <v>72</v>
      </c>
      <c r="E2" s="160" t="s">
        <v>73</v>
      </c>
      <c r="F2" s="160" t="s">
        <v>74</v>
      </c>
      <c r="G2" s="155" t="s">
        <v>75</v>
      </c>
      <c r="H2" s="160" t="s">
        <v>76</v>
      </c>
      <c r="I2" s="160" t="s">
        <v>77</v>
      </c>
      <c r="J2" s="179" t="s">
        <v>78</v>
      </c>
      <c r="K2" s="155" t="s">
        <v>79</v>
      </c>
      <c r="L2" s="65"/>
      <c r="M2" s="65"/>
      <c r="N2" s="65"/>
    </row>
    <row r="3" spans="1:14" ht="45">
      <c r="A3" s="123">
        <v>1</v>
      </c>
      <c r="B3" s="122" t="s">
        <v>37</v>
      </c>
      <c r="C3" s="123" t="s">
        <v>12</v>
      </c>
      <c r="D3" s="123">
        <v>8</v>
      </c>
      <c r="E3" s="184">
        <v>18.45</v>
      </c>
      <c r="F3" s="184">
        <f>D3*E3</f>
        <v>147.6</v>
      </c>
      <c r="G3" s="123">
        <v>8</v>
      </c>
      <c r="H3" s="184">
        <v>18.45</v>
      </c>
      <c r="I3" s="184">
        <f>G3*H3</f>
        <v>147.6</v>
      </c>
      <c r="J3" s="180"/>
      <c r="K3" s="123">
        <f>I3-F3</f>
        <v>0</v>
      </c>
    </row>
    <row r="4" spans="1:14" ht="35.25" customHeight="1">
      <c r="A4" s="123">
        <v>2</v>
      </c>
      <c r="B4" s="122" t="s">
        <v>38</v>
      </c>
      <c r="C4" s="123" t="s">
        <v>12</v>
      </c>
      <c r="D4" s="123">
        <v>8</v>
      </c>
      <c r="E4" s="184">
        <v>46.71</v>
      </c>
      <c r="F4" s="184">
        <f>D4*E4</f>
        <v>373.68</v>
      </c>
      <c r="G4" s="123">
        <v>8</v>
      </c>
      <c r="H4" s="184">
        <v>46.71</v>
      </c>
      <c r="I4" s="184">
        <f>G4*H4</f>
        <v>373.68</v>
      </c>
      <c r="J4" s="180"/>
      <c r="K4" s="123">
        <f>I4-F4</f>
        <v>0</v>
      </c>
    </row>
    <row r="5" spans="1:14" ht="27" customHeight="1">
      <c r="A5" s="169">
        <v>3</v>
      </c>
      <c r="B5" s="123" t="s">
        <v>39</v>
      </c>
      <c r="C5" s="169" t="s">
        <v>14</v>
      </c>
      <c r="D5" s="169">
        <v>2</v>
      </c>
      <c r="E5" s="185">
        <v>553.5</v>
      </c>
      <c r="F5" s="185">
        <f>D5*E5</f>
        <v>1107</v>
      </c>
      <c r="G5" s="169">
        <v>2</v>
      </c>
      <c r="H5" s="185">
        <v>553.5</v>
      </c>
      <c r="I5" s="185">
        <f>G5*H5</f>
        <v>1107</v>
      </c>
      <c r="J5" s="181"/>
      <c r="K5" s="169">
        <f>I5-F5</f>
        <v>0</v>
      </c>
    </row>
    <row r="6" spans="1:14" ht="24" customHeight="1">
      <c r="A6" s="123"/>
      <c r="B6" s="123"/>
      <c r="C6" s="123"/>
      <c r="D6" s="123"/>
      <c r="E6" s="184"/>
      <c r="F6" s="184">
        <f>SUM(F3:F5)</f>
        <v>1628.28</v>
      </c>
      <c r="G6" s="123"/>
      <c r="H6" s="184"/>
      <c r="I6" s="184">
        <f>SUM(I3:I5)</f>
        <v>1628.28</v>
      </c>
      <c r="J6" s="123"/>
      <c r="K6" s="123">
        <f>SUM(K3:K5)</f>
        <v>0</v>
      </c>
    </row>
    <row r="7" spans="1:14" ht="36.75" customHeight="1">
      <c r="B7" t="s">
        <v>80</v>
      </c>
      <c r="D7">
        <f>F6-I6</f>
        <v>0</v>
      </c>
    </row>
    <row r="8" spans="1:14" s="255" customFormat="1" ht="40.5" customHeight="1">
      <c r="A8" s="255" t="s">
        <v>81</v>
      </c>
    </row>
    <row r="9" spans="1:14" ht="45.75" customHeight="1">
      <c r="B9" t="s">
        <v>82</v>
      </c>
    </row>
  </sheetData>
  <mergeCells count="2">
    <mergeCell ref="A1:XFD1"/>
    <mergeCell ref="A8:XFD8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I6" sqref="I6"/>
    </sheetView>
  </sheetViews>
  <sheetFormatPr defaultRowHeight="14.25"/>
  <cols>
    <col min="1" max="1" width="7.375" customWidth="1"/>
    <col min="2" max="2" width="17.75" customWidth="1"/>
    <col min="3" max="3" width="7.875" customWidth="1"/>
    <col min="4" max="4" width="11.375" bestFit="1" customWidth="1"/>
    <col min="5" max="5" width="9.125" style="79" bestFit="1" customWidth="1"/>
    <col min="6" max="6" width="12.25" style="79" customWidth="1"/>
    <col min="7" max="7" width="11" customWidth="1"/>
    <col min="8" max="8" width="9.125" style="79" bestFit="1" customWidth="1"/>
    <col min="9" max="9" width="10.75" style="79" bestFit="1" customWidth="1"/>
    <col min="11" max="11" width="11.875" style="79" customWidth="1"/>
  </cols>
  <sheetData>
    <row r="1" spans="1:14" s="256" customFormat="1" ht="64.5" customHeight="1">
      <c r="A1" s="256" t="s">
        <v>111</v>
      </c>
    </row>
    <row r="2" spans="1:14" s="124" customFormat="1" ht="75">
      <c r="A2" s="155" t="s">
        <v>69</v>
      </c>
      <c r="B2" s="155" t="s">
        <v>70</v>
      </c>
      <c r="C2" s="155" t="s">
        <v>71</v>
      </c>
      <c r="D2" s="155" t="s">
        <v>72</v>
      </c>
      <c r="E2" s="160" t="s">
        <v>73</v>
      </c>
      <c r="F2" s="160" t="s">
        <v>74</v>
      </c>
      <c r="G2" s="155" t="s">
        <v>75</v>
      </c>
      <c r="H2" s="160" t="s">
        <v>76</v>
      </c>
      <c r="I2" s="160" t="s">
        <v>77</v>
      </c>
      <c r="J2" s="179" t="s">
        <v>78</v>
      </c>
      <c r="K2" s="160" t="s">
        <v>79</v>
      </c>
      <c r="L2" s="133"/>
      <c r="M2" s="133"/>
      <c r="N2" s="133"/>
    </row>
    <row r="3" spans="1:14" ht="73.5" customHeight="1">
      <c r="A3" s="123">
        <v>1</v>
      </c>
      <c r="B3" s="122" t="s">
        <v>43</v>
      </c>
      <c r="C3" s="123" t="s">
        <v>12</v>
      </c>
      <c r="D3" s="123">
        <v>2</v>
      </c>
      <c r="E3" s="184">
        <v>369</v>
      </c>
      <c r="F3" s="184">
        <f>D3*E3</f>
        <v>738</v>
      </c>
      <c r="G3" s="123">
        <v>6</v>
      </c>
      <c r="H3" s="184">
        <v>369</v>
      </c>
      <c r="I3" s="184">
        <f>G3*H3</f>
        <v>2214</v>
      </c>
      <c r="J3" s="180"/>
      <c r="K3" s="184">
        <f>I3-F3</f>
        <v>1476</v>
      </c>
    </row>
    <row r="4" spans="1:14" ht="37.5" customHeight="1">
      <c r="A4" s="123">
        <v>2</v>
      </c>
      <c r="B4" s="122" t="s">
        <v>44</v>
      </c>
      <c r="C4" s="123" t="s">
        <v>12</v>
      </c>
      <c r="D4" s="123">
        <v>2</v>
      </c>
      <c r="E4" s="184">
        <v>110.7</v>
      </c>
      <c r="F4" s="184">
        <f>D4*E4</f>
        <v>221.4</v>
      </c>
      <c r="G4" s="123">
        <v>6</v>
      </c>
      <c r="H4" s="184">
        <v>110.7</v>
      </c>
      <c r="I4" s="184">
        <f>G4*H4</f>
        <v>664.2</v>
      </c>
      <c r="J4" s="180"/>
      <c r="K4" s="184">
        <f>I4-F4</f>
        <v>442.80000000000007</v>
      </c>
    </row>
    <row r="5" spans="1:14" ht="63" customHeight="1">
      <c r="A5" s="169">
        <v>3</v>
      </c>
      <c r="B5" s="122" t="s">
        <v>45</v>
      </c>
      <c r="C5" s="169" t="s">
        <v>14</v>
      </c>
      <c r="D5" s="169">
        <v>2</v>
      </c>
      <c r="E5" s="185">
        <v>104.55</v>
      </c>
      <c r="F5" s="185">
        <f>D5*E5</f>
        <v>209.1</v>
      </c>
      <c r="G5" s="169">
        <v>6</v>
      </c>
      <c r="H5" s="185">
        <v>104.55</v>
      </c>
      <c r="I5" s="185">
        <f>G5*H5</f>
        <v>627.29999999999995</v>
      </c>
      <c r="J5" s="181"/>
      <c r="K5" s="185">
        <f>I5-F5</f>
        <v>418.19999999999993</v>
      </c>
    </row>
    <row r="6" spans="1:14" ht="24" customHeight="1">
      <c r="A6" s="66"/>
      <c r="B6" s="66"/>
      <c r="C6" s="66"/>
      <c r="D6" s="66"/>
      <c r="E6" s="102"/>
      <c r="F6" s="102">
        <f>SUM(F3:F5)</f>
        <v>1168.5</v>
      </c>
      <c r="G6" s="66"/>
      <c r="H6" s="102"/>
      <c r="I6" s="102">
        <f>SUM(I3:I5)</f>
        <v>3505.5</v>
      </c>
      <c r="J6" s="66"/>
      <c r="K6" s="102">
        <f>SUM(K3:K5)</f>
        <v>2337</v>
      </c>
    </row>
    <row r="7" spans="1:14" ht="36.75" customHeight="1">
      <c r="B7" t="s">
        <v>80</v>
      </c>
      <c r="D7" s="79">
        <f>F6-I6</f>
        <v>-2337</v>
      </c>
    </row>
    <row r="8" spans="1:14" s="255" customFormat="1" ht="40.5" customHeight="1">
      <c r="A8" s="255" t="s">
        <v>81</v>
      </c>
    </row>
    <row r="9" spans="1:14" ht="32.25" customHeight="1">
      <c r="A9" t="s">
        <v>106</v>
      </c>
    </row>
    <row r="10" spans="1:14" ht="42.75" customHeight="1">
      <c r="B10" t="s">
        <v>82</v>
      </c>
    </row>
  </sheetData>
  <mergeCells count="2">
    <mergeCell ref="A1:XFD1"/>
    <mergeCell ref="A8:XFD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I6" sqref="I6"/>
    </sheetView>
  </sheetViews>
  <sheetFormatPr defaultRowHeight="14.25"/>
  <cols>
    <col min="1" max="1" width="5.25" customWidth="1"/>
    <col min="2" max="2" width="28.375" customWidth="1"/>
    <col min="3" max="3" width="6.75" customWidth="1"/>
    <col min="4" max="4" width="9.125" bestFit="1" customWidth="1"/>
    <col min="5" max="5" width="9.125" style="79" bestFit="1" customWidth="1"/>
    <col min="6" max="6" width="10.625" style="79" customWidth="1"/>
    <col min="7" max="7" width="9.125" bestFit="1" customWidth="1"/>
    <col min="8" max="8" width="9.125" style="79" bestFit="1" customWidth="1"/>
    <col min="9" max="9" width="10.75" style="79" bestFit="1" customWidth="1"/>
    <col min="10" max="10" width="9.5" customWidth="1"/>
    <col min="11" max="11" width="12.5" customWidth="1"/>
  </cols>
  <sheetData>
    <row r="1" spans="1:11" s="258" customFormat="1" ht="51" customHeight="1">
      <c r="A1" s="258" t="s">
        <v>105</v>
      </c>
    </row>
    <row r="2" spans="1:11" s="65" customFormat="1" ht="98.25" customHeight="1">
      <c r="A2" s="155" t="s">
        <v>69</v>
      </c>
      <c r="B2" s="155" t="s">
        <v>70</v>
      </c>
      <c r="C2" s="155" t="s">
        <v>71</v>
      </c>
      <c r="D2" s="155" t="s">
        <v>72</v>
      </c>
      <c r="E2" s="160" t="s">
        <v>73</v>
      </c>
      <c r="F2" s="160" t="s">
        <v>74</v>
      </c>
      <c r="G2" s="155" t="s">
        <v>75</v>
      </c>
      <c r="H2" s="160" t="s">
        <v>76</v>
      </c>
      <c r="I2" s="160" t="s">
        <v>77</v>
      </c>
      <c r="J2" s="179" t="s">
        <v>78</v>
      </c>
      <c r="K2" s="155" t="s">
        <v>83</v>
      </c>
    </row>
    <row r="3" spans="1:11" ht="279" customHeight="1">
      <c r="A3" s="66">
        <v>1</v>
      </c>
      <c r="B3" s="57" t="s">
        <v>31</v>
      </c>
      <c r="C3" s="66" t="s">
        <v>12</v>
      </c>
      <c r="D3" s="66">
        <v>60</v>
      </c>
      <c r="E3" s="102">
        <v>36.29</v>
      </c>
      <c r="F3" s="102">
        <f>D3*E3</f>
        <v>2177.4</v>
      </c>
      <c r="G3" s="66">
        <v>60</v>
      </c>
      <c r="H3" s="102">
        <v>36.29</v>
      </c>
      <c r="I3" s="102">
        <f>G3*H3</f>
        <v>2177.4</v>
      </c>
      <c r="J3" s="67"/>
      <c r="K3" s="66">
        <f>I3-F3</f>
        <v>0</v>
      </c>
    </row>
    <row r="4" spans="1:11" ht="278.25" customHeight="1">
      <c r="A4" s="75">
        <v>2</v>
      </c>
      <c r="B4" s="104" t="s">
        <v>32</v>
      </c>
      <c r="C4" s="75" t="s">
        <v>14</v>
      </c>
      <c r="D4" s="75">
        <v>120</v>
      </c>
      <c r="E4" s="103">
        <v>29.05</v>
      </c>
      <c r="F4" s="103">
        <f>D4*E4</f>
        <v>3486</v>
      </c>
      <c r="G4" s="75">
        <v>120</v>
      </c>
      <c r="H4" s="103">
        <v>29.05</v>
      </c>
      <c r="I4" s="103">
        <f>G4*H4</f>
        <v>3486</v>
      </c>
      <c r="J4" s="96"/>
      <c r="K4" s="75">
        <f>I4-F4</f>
        <v>0</v>
      </c>
    </row>
    <row r="5" spans="1:11" ht="36.75" customHeight="1">
      <c r="A5" s="84">
        <v>3</v>
      </c>
      <c r="B5" s="63" t="s">
        <v>33</v>
      </c>
      <c r="C5" s="84"/>
      <c r="D5" s="84"/>
      <c r="E5" s="92"/>
      <c r="F5" s="92">
        <f>SUM(F3:F4)</f>
        <v>5663.4</v>
      </c>
      <c r="G5" s="84"/>
      <c r="H5" s="92"/>
      <c r="I5" s="92">
        <f>SUM(I3:I4)</f>
        <v>5663.4</v>
      </c>
      <c r="J5" s="84"/>
      <c r="K5" s="84"/>
    </row>
    <row r="6" spans="1:11" s="85" customFormat="1" ht="29.25" customHeight="1">
      <c r="B6" s="85" t="s">
        <v>104</v>
      </c>
      <c r="E6" s="105"/>
      <c r="F6" s="105"/>
      <c r="H6" s="105"/>
      <c r="I6" s="105"/>
    </row>
    <row r="7" spans="1:11" ht="78" customHeight="1">
      <c r="A7" t="s">
        <v>81</v>
      </c>
    </row>
    <row r="8" spans="1:11" ht="45.75" customHeight="1">
      <c r="B8" t="s">
        <v>82</v>
      </c>
    </row>
  </sheetData>
  <mergeCells count="1">
    <mergeCell ref="A1:XFD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6" sqref="I6"/>
    </sheetView>
  </sheetViews>
  <sheetFormatPr defaultRowHeight="15"/>
  <cols>
    <col min="1" max="1" width="6.25" customWidth="1"/>
    <col min="2" max="2" width="23.625" style="124" customWidth="1"/>
    <col min="6" max="6" width="10.75" style="79" customWidth="1"/>
    <col min="8" max="8" width="9" style="79"/>
    <col min="9" max="9" width="12.375" style="79" customWidth="1"/>
    <col min="11" max="11" width="13.5" style="79" customWidth="1"/>
  </cols>
  <sheetData>
    <row r="1" spans="1:11" s="256" customFormat="1" ht="54" customHeight="1">
      <c r="A1" s="256" t="s">
        <v>107</v>
      </c>
    </row>
    <row r="2" spans="1:11" ht="72">
      <c r="A2" s="186" t="s">
        <v>69</v>
      </c>
      <c r="B2" s="167" t="s">
        <v>2</v>
      </c>
      <c r="C2" s="187" t="s">
        <v>71</v>
      </c>
      <c r="D2" s="186" t="s">
        <v>72</v>
      </c>
      <c r="E2" s="186" t="s">
        <v>73</v>
      </c>
      <c r="F2" s="189" t="s">
        <v>74</v>
      </c>
      <c r="G2" s="188" t="s">
        <v>84</v>
      </c>
      <c r="H2" s="189" t="s">
        <v>85</v>
      </c>
      <c r="I2" s="196" t="s">
        <v>77</v>
      </c>
      <c r="J2" s="190" t="s">
        <v>78</v>
      </c>
      <c r="K2" s="156" t="s">
        <v>83</v>
      </c>
    </row>
    <row r="3" spans="1:11" ht="49.5" customHeight="1">
      <c r="A3" s="88">
        <v>1</v>
      </c>
      <c r="B3" s="122" t="s">
        <v>86</v>
      </c>
      <c r="C3" s="71" t="s">
        <v>17</v>
      </c>
      <c r="D3" s="66">
        <v>6</v>
      </c>
      <c r="E3" s="66">
        <v>9.84</v>
      </c>
      <c r="F3" s="90">
        <f>D3*E3</f>
        <v>59.04</v>
      </c>
      <c r="G3" s="89">
        <v>6</v>
      </c>
      <c r="H3" s="91">
        <v>9.84</v>
      </c>
      <c r="I3" s="92">
        <f>G3*H3</f>
        <v>59.04</v>
      </c>
      <c r="J3" s="93"/>
      <c r="K3" s="101">
        <f>F3-I3</f>
        <v>0</v>
      </c>
    </row>
    <row r="4" spans="1:11" ht="30" customHeight="1">
      <c r="A4" s="88">
        <v>2</v>
      </c>
      <c r="B4" s="122" t="s">
        <v>48</v>
      </c>
      <c r="C4" s="71" t="s">
        <v>17</v>
      </c>
      <c r="D4" s="66">
        <v>6</v>
      </c>
      <c r="E4" s="66">
        <v>3.69</v>
      </c>
      <c r="F4" s="90">
        <f t="shared" ref="F4:F17" si="0">D4*E4</f>
        <v>22.14</v>
      </c>
      <c r="G4" s="89">
        <v>6</v>
      </c>
      <c r="H4" s="91">
        <v>3.69</v>
      </c>
      <c r="I4" s="92">
        <f t="shared" ref="I4:I15" si="1">G4*H4</f>
        <v>22.14</v>
      </c>
      <c r="J4" s="93"/>
      <c r="K4" s="101">
        <f t="shared" ref="K4:K17" si="2">F4-I4</f>
        <v>0</v>
      </c>
    </row>
    <row r="5" spans="1:11" ht="45" customHeight="1">
      <c r="A5" s="88">
        <v>3</v>
      </c>
      <c r="B5" s="122" t="s">
        <v>49</v>
      </c>
      <c r="C5" s="71" t="s">
        <v>17</v>
      </c>
      <c r="D5" s="66">
        <v>50</v>
      </c>
      <c r="E5" s="66">
        <v>0.4</v>
      </c>
      <c r="F5" s="90">
        <f t="shared" si="0"/>
        <v>20</v>
      </c>
      <c r="G5" s="89">
        <v>50</v>
      </c>
      <c r="H5" s="91">
        <v>0.49199999999999999</v>
      </c>
      <c r="I5" s="92">
        <f t="shared" si="1"/>
        <v>24.6</v>
      </c>
      <c r="J5" s="93"/>
      <c r="K5" s="101">
        <f t="shared" si="2"/>
        <v>-4.6000000000000014</v>
      </c>
    </row>
    <row r="6" spans="1:11" ht="37.5" customHeight="1">
      <c r="A6" s="88">
        <v>4</v>
      </c>
      <c r="B6" s="122" t="s">
        <v>50</v>
      </c>
      <c r="C6" s="71" t="s">
        <v>17</v>
      </c>
      <c r="D6" s="66">
        <v>10</v>
      </c>
      <c r="E6" s="66">
        <v>1.1000000000000001</v>
      </c>
      <c r="F6" s="90">
        <f t="shared" si="0"/>
        <v>11</v>
      </c>
      <c r="G6" s="89">
        <v>10</v>
      </c>
      <c r="H6" s="91">
        <v>1.23</v>
      </c>
      <c r="I6" s="92">
        <f t="shared" si="1"/>
        <v>12.3</v>
      </c>
      <c r="J6" s="93" t="s">
        <v>87</v>
      </c>
      <c r="K6" s="101">
        <f t="shared" si="2"/>
        <v>-1.3000000000000007</v>
      </c>
    </row>
    <row r="7" spans="1:11" ht="30" customHeight="1">
      <c r="A7" s="88">
        <v>5</v>
      </c>
      <c r="B7" s="122" t="s">
        <v>51</v>
      </c>
      <c r="C7" s="71" t="s">
        <v>88</v>
      </c>
      <c r="D7" s="66">
        <v>20</v>
      </c>
      <c r="E7" s="66">
        <v>3.08</v>
      </c>
      <c r="F7" s="90">
        <f t="shared" si="0"/>
        <v>61.6</v>
      </c>
      <c r="G7" s="89">
        <v>20</v>
      </c>
      <c r="H7" s="91">
        <v>3.08</v>
      </c>
      <c r="I7" s="92">
        <v>61.5</v>
      </c>
      <c r="J7" s="93"/>
      <c r="K7" s="101">
        <f t="shared" si="2"/>
        <v>0.10000000000000142</v>
      </c>
    </row>
    <row r="8" spans="1:11" ht="72.75" customHeight="1">
      <c r="A8" s="88">
        <v>6</v>
      </c>
      <c r="B8" s="122" t="s">
        <v>52</v>
      </c>
      <c r="C8" s="71" t="s">
        <v>17</v>
      </c>
      <c r="D8" s="66">
        <v>3</v>
      </c>
      <c r="E8" s="66">
        <v>12.3</v>
      </c>
      <c r="F8" s="90">
        <f t="shared" si="0"/>
        <v>36.900000000000006</v>
      </c>
      <c r="G8" s="89">
        <v>3</v>
      </c>
      <c r="H8" s="91">
        <v>12.3</v>
      </c>
      <c r="I8" s="92">
        <f t="shared" si="1"/>
        <v>36.900000000000006</v>
      </c>
      <c r="J8" s="93"/>
      <c r="K8" s="101">
        <f t="shared" si="2"/>
        <v>0</v>
      </c>
    </row>
    <row r="9" spans="1:11" ht="409.5">
      <c r="A9" s="88">
        <v>7</v>
      </c>
      <c r="B9" s="122" t="s">
        <v>53</v>
      </c>
      <c r="C9" s="64" t="s">
        <v>17</v>
      </c>
      <c r="D9" s="66">
        <v>10</v>
      </c>
      <c r="E9" s="73">
        <v>40.590000000000003</v>
      </c>
      <c r="F9" s="90">
        <f t="shared" si="0"/>
        <v>405.90000000000003</v>
      </c>
      <c r="G9" s="94">
        <v>10</v>
      </c>
      <c r="H9" s="91">
        <v>40.590000000000003</v>
      </c>
      <c r="I9" s="92">
        <f t="shared" si="1"/>
        <v>405.90000000000003</v>
      </c>
      <c r="J9" s="95"/>
      <c r="K9" s="101">
        <f t="shared" si="2"/>
        <v>0</v>
      </c>
    </row>
    <row r="10" spans="1:11" ht="409.5">
      <c r="A10" s="88">
        <v>8</v>
      </c>
      <c r="B10" s="122" t="s">
        <v>54</v>
      </c>
      <c r="C10" s="64" t="s">
        <v>17</v>
      </c>
      <c r="D10" s="66">
        <v>10</v>
      </c>
      <c r="E10" s="66">
        <v>43.5</v>
      </c>
      <c r="F10" s="90">
        <f t="shared" si="0"/>
        <v>435</v>
      </c>
      <c r="G10" s="94">
        <v>10</v>
      </c>
      <c r="H10" s="91">
        <v>43.05</v>
      </c>
      <c r="I10" s="92">
        <f t="shared" si="1"/>
        <v>430.5</v>
      </c>
      <c r="J10" s="95"/>
      <c r="K10" s="101">
        <f t="shared" si="2"/>
        <v>4.5</v>
      </c>
    </row>
    <row r="11" spans="1:11">
      <c r="A11" s="88">
        <v>9</v>
      </c>
      <c r="B11" s="122" t="s">
        <v>55</v>
      </c>
      <c r="C11" s="64" t="s">
        <v>17</v>
      </c>
      <c r="D11" s="66">
        <v>20</v>
      </c>
      <c r="E11" s="66">
        <v>2.46</v>
      </c>
      <c r="F11" s="90">
        <f t="shared" si="0"/>
        <v>49.2</v>
      </c>
      <c r="G11" s="94">
        <v>20</v>
      </c>
      <c r="H11" s="91">
        <v>2.46</v>
      </c>
      <c r="I11" s="92">
        <f t="shared" si="1"/>
        <v>49.2</v>
      </c>
      <c r="J11" s="95"/>
      <c r="K11" s="101">
        <f t="shared" si="2"/>
        <v>0</v>
      </c>
    </row>
    <row r="12" spans="1:11" ht="75">
      <c r="A12" s="88">
        <v>10</v>
      </c>
      <c r="B12" s="122" t="s">
        <v>56</v>
      </c>
      <c r="C12" s="64" t="s">
        <v>17</v>
      </c>
      <c r="D12" s="66">
        <v>2</v>
      </c>
      <c r="E12" s="66">
        <v>405.9</v>
      </c>
      <c r="F12" s="90">
        <f t="shared" si="0"/>
        <v>811.8</v>
      </c>
      <c r="G12" s="94">
        <v>2</v>
      </c>
      <c r="H12" s="91">
        <v>405.9</v>
      </c>
      <c r="I12" s="92">
        <f t="shared" si="1"/>
        <v>811.8</v>
      </c>
      <c r="J12" s="95"/>
      <c r="K12" s="101">
        <f t="shared" si="2"/>
        <v>0</v>
      </c>
    </row>
    <row r="13" spans="1:11" ht="37.5" customHeight="1">
      <c r="A13" s="88">
        <v>11</v>
      </c>
      <c r="B13" s="123" t="s">
        <v>57</v>
      </c>
      <c r="C13" s="66" t="s">
        <v>17</v>
      </c>
      <c r="D13" s="75">
        <v>1</v>
      </c>
      <c r="E13" s="66">
        <v>8.61</v>
      </c>
      <c r="F13" s="90">
        <f t="shared" si="0"/>
        <v>8.61</v>
      </c>
      <c r="G13" s="94">
        <v>10</v>
      </c>
      <c r="H13" s="91">
        <v>8.61</v>
      </c>
      <c r="I13" s="92">
        <f t="shared" si="1"/>
        <v>86.1</v>
      </c>
      <c r="J13" s="95"/>
      <c r="K13" s="101">
        <f t="shared" si="2"/>
        <v>-77.489999999999995</v>
      </c>
    </row>
    <row r="14" spans="1:11" ht="58.5" customHeight="1">
      <c r="A14" s="88">
        <v>12</v>
      </c>
      <c r="B14" s="168" t="s">
        <v>58</v>
      </c>
      <c r="C14" s="74" t="s">
        <v>17</v>
      </c>
      <c r="D14" s="75">
        <v>1</v>
      </c>
      <c r="E14" s="75">
        <v>55.35</v>
      </c>
      <c r="F14" s="90">
        <f t="shared" si="0"/>
        <v>55.35</v>
      </c>
      <c r="G14" s="94">
        <v>6</v>
      </c>
      <c r="H14" s="195">
        <v>55.35</v>
      </c>
      <c r="I14" s="92">
        <f t="shared" si="1"/>
        <v>332.1</v>
      </c>
      <c r="J14" s="97"/>
      <c r="K14" s="101">
        <f t="shared" si="2"/>
        <v>-276.75</v>
      </c>
    </row>
    <row r="15" spans="1:11" ht="30.75" customHeight="1">
      <c r="A15" s="88">
        <v>13</v>
      </c>
      <c r="B15" s="169" t="s">
        <v>59</v>
      </c>
      <c r="C15" s="75" t="s">
        <v>17</v>
      </c>
      <c r="D15" s="66">
        <v>2</v>
      </c>
      <c r="E15" s="66">
        <v>12.3</v>
      </c>
      <c r="F15" s="90">
        <f t="shared" si="0"/>
        <v>24.6</v>
      </c>
      <c r="G15" s="98">
        <v>16</v>
      </c>
      <c r="H15" s="91">
        <v>12.3</v>
      </c>
      <c r="I15" s="92">
        <f t="shared" si="1"/>
        <v>196.8</v>
      </c>
      <c r="J15" s="97"/>
      <c r="K15" s="101">
        <f t="shared" si="2"/>
        <v>-172.20000000000002</v>
      </c>
    </row>
    <row r="16" spans="1:11" ht="35.25" customHeight="1">
      <c r="A16" s="88">
        <v>14</v>
      </c>
      <c r="B16" s="123" t="s">
        <v>60</v>
      </c>
      <c r="C16" s="66" t="s">
        <v>17</v>
      </c>
      <c r="D16" s="66">
        <v>0</v>
      </c>
      <c r="E16" s="66"/>
      <c r="F16" s="90">
        <v>0</v>
      </c>
      <c r="G16" s="94">
        <v>5</v>
      </c>
      <c r="H16" s="91">
        <v>6.77</v>
      </c>
      <c r="I16" s="92">
        <v>33.83</v>
      </c>
      <c r="J16" s="97" t="s">
        <v>89</v>
      </c>
      <c r="K16" s="101">
        <f t="shared" si="2"/>
        <v>-33.83</v>
      </c>
    </row>
    <row r="17" spans="1:11" ht="27.75" customHeight="1">
      <c r="A17" s="88">
        <v>15</v>
      </c>
      <c r="B17" s="123" t="s">
        <v>62</v>
      </c>
      <c r="C17" s="66" t="s">
        <v>17</v>
      </c>
      <c r="D17" s="66">
        <v>0</v>
      </c>
      <c r="E17" s="66"/>
      <c r="F17" s="90">
        <f t="shared" si="0"/>
        <v>0</v>
      </c>
      <c r="G17" s="94">
        <v>5</v>
      </c>
      <c r="H17" s="91">
        <v>6.77</v>
      </c>
      <c r="I17" s="92">
        <v>33.83</v>
      </c>
      <c r="J17" s="97" t="s">
        <v>89</v>
      </c>
      <c r="K17" s="101">
        <f t="shared" si="2"/>
        <v>-33.83</v>
      </c>
    </row>
    <row r="18" spans="1:11" ht="26.25" customHeight="1">
      <c r="A18" s="88">
        <v>16</v>
      </c>
      <c r="B18" s="191" t="s">
        <v>18</v>
      </c>
      <c r="C18" s="66"/>
      <c r="D18" s="66"/>
      <c r="E18" s="66"/>
      <c r="F18" s="102">
        <f>SUM(F3:F17)</f>
        <v>2001.1399999999996</v>
      </c>
      <c r="G18" s="94"/>
      <c r="H18" s="91"/>
      <c r="I18" s="92">
        <v>2596.5300000000002</v>
      </c>
      <c r="J18" s="95"/>
      <c r="K18" s="102">
        <f>SUM(K3:K17)</f>
        <v>-595.40000000000009</v>
      </c>
    </row>
    <row r="19" spans="1:11">
      <c r="A19" s="99"/>
      <c r="B19" s="192"/>
      <c r="C19" s="69"/>
      <c r="D19" s="99"/>
      <c r="E19" s="99"/>
      <c r="F19" s="194"/>
      <c r="G19" s="100"/>
      <c r="H19" s="194"/>
      <c r="I19" s="194"/>
      <c r="J19" s="99"/>
    </row>
    <row r="20" spans="1:11" ht="33.75" customHeight="1">
      <c r="A20" s="99"/>
      <c r="B20" s="192" t="s">
        <v>95</v>
      </c>
      <c r="C20" s="70"/>
      <c r="D20" s="99"/>
      <c r="E20" s="99"/>
      <c r="F20" s="194"/>
      <c r="G20" s="100"/>
      <c r="H20" s="194"/>
      <c r="I20" s="194"/>
      <c r="J20" s="99"/>
    </row>
    <row r="21" spans="1:11" s="261" customFormat="1" ht="41.25" customHeight="1">
      <c r="A21" s="261" t="s">
        <v>81</v>
      </c>
    </row>
    <row r="22" spans="1:11" ht="39.75" customHeight="1">
      <c r="A22" t="s">
        <v>81</v>
      </c>
      <c r="B22"/>
      <c r="E22" s="79"/>
      <c r="K22"/>
    </row>
    <row r="23" spans="1:11" s="260" customFormat="1" ht="23.25" customHeight="1">
      <c r="A23" s="260" t="s">
        <v>90</v>
      </c>
    </row>
    <row r="24" spans="1:11">
      <c r="B24" s="193"/>
      <c r="C24" s="86"/>
      <c r="G24" s="87"/>
    </row>
    <row r="25" spans="1:11" ht="35.25" customHeight="1">
      <c r="B25" s="124" t="s">
        <v>82</v>
      </c>
      <c r="G25" s="87"/>
    </row>
    <row r="26" spans="1:11">
      <c r="B26" s="193"/>
      <c r="C26" s="86"/>
      <c r="G26" s="87"/>
    </row>
    <row r="27" spans="1:11">
      <c r="B27" s="192"/>
      <c r="C27" s="86"/>
      <c r="G27" s="87"/>
    </row>
    <row r="28" spans="1:11">
      <c r="B28" s="193"/>
      <c r="C28" s="86"/>
      <c r="G28" s="87"/>
    </row>
  </sheetData>
  <mergeCells count="3">
    <mergeCell ref="A1:XFD1"/>
    <mergeCell ref="A23:XFD23"/>
    <mergeCell ref="A21:XFD2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I6" sqref="I6"/>
    </sheetView>
  </sheetViews>
  <sheetFormatPr defaultRowHeight="14.25"/>
  <cols>
    <col min="1" max="1" width="5.5" customWidth="1"/>
    <col min="2" max="2" width="25.125" customWidth="1"/>
    <col min="3" max="3" width="6.75" customWidth="1"/>
    <col min="4" max="4" width="6.375" style="79" customWidth="1"/>
    <col min="5" max="5" width="9" style="79"/>
    <col min="6" max="6" width="8.75" style="79" customWidth="1"/>
    <col min="7" max="7" width="9" style="87"/>
    <col min="9" max="9" width="13.375" customWidth="1"/>
    <col min="11" max="11" width="15" style="79" customWidth="1"/>
  </cols>
  <sheetData>
    <row r="1" spans="1:11" s="256" customFormat="1" ht="57.75" customHeight="1">
      <c r="A1" s="256" t="s">
        <v>108</v>
      </c>
    </row>
    <row r="2" spans="1:11" s="133" customFormat="1" ht="98.25" customHeight="1">
      <c r="A2" s="155" t="s">
        <v>69</v>
      </c>
      <c r="B2" s="155" t="s">
        <v>70</v>
      </c>
      <c r="C2" s="155" t="s">
        <v>71</v>
      </c>
      <c r="D2" s="160" t="s">
        <v>72</v>
      </c>
      <c r="E2" s="160" t="s">
        <v>73</v>
      </c>
      <c r="F2" s="160" t="s">
        <v>74</v>
      </c>
      <c r="G2" s="198" t="s">
        <v>75</v>
      </c>
      <c r="H2" s="160" t="s">
        <v>76</v>
      </c>
      <c r="I2" s="160" t="s">
        <v>77</v>
      </c>
      <c r="J2" s="179" t="s">
        <v>78</v>
      </c>
      <c r="K2" s="160" t="s">
        <v>83</v>
      </c>
    </row>
    <row r="3" spans="1:11" ht="109.5" customHeight="1">
      <c r="A3" s="66">
        <v>1</v>
      </c>
      <c r="B3" s="125" t="s">
        <v>66</v>
      </c>
      <c r="C3" s="66" t="s">
        <v>12</v>
      </c>
      <c r="D3" s="102">
        <v>0</v>
      </c>
      <c r="E3" s="102">
        <v>0</v>
      </c>
      <c r="F3" s="102">
        <f>D3*E3</f>
        <v>0</v>
      </c>
      <c r="G3" s="94">
        <v>24</v>
      </c>
      <c r="H3" s="102">
        <v>124.23</v>
      </c>
      <c r="I3" s="102">
        <f>G3*H3</f>
        <v>2981.52</v>
      </c>
      <c r="J3" s="67"/>
      <c r="K3" s="102">
        <f>I3-F3</f>
        <v>2981.52</v>
      </c>
    </row>
    <row r="4" spans="1:11" ht="36.75" customHeight="1">
      <c r="A4" s="84">
        <v>3</v>
      </c>
      <c r="B4" s="63" t="s">
        <v>33</v>
      </c>
      <c r="C4" s="84"/>
      <c r="D4" s="92"/>
      <c r="E4" s="92"/>
      <c r="F4" s="92">
        <v>0</v>
      </c>
      <c r="G4" s="197"/>
      <c r="H4" s="92"/>
      <c r="I4" s="92">
        <f>SUM(I3:I3)</f>
        <v>2981.52</v>
      </c>
      <c r="J4" s="84"/>
      <c r="K4" s="92"/>
    </row>
    <row r="5" spans="1:11" s="262" customFormat="1" ht="29.25" customHeight="1">
      <c r="A5" s="262" t="s">
        <v>112</v>
      </c>
    </row>
    <row r="6" spans="1:11" ht="39.75" customHeight="1">
      <c r="A6" t="s">
        <v>81</v>
      </c>
      <c r="H6" s="79"/>
      <c r="I6" s="79"/>
    </row>
    <row r="7" spans="1:11" ht="33" customHeight="1">
      <c r="A7" t="s">
        <v>96</v>
      </c>
      <c r="H7" s="79"/>
      <c r="I7" s="79"/>
    </row>
    <row r="8" spans="1:11" ht="49.5" customHeight="1">
      <c r="B8" s="124" t="s">
        <v>82</v>
      </c>
      <c r="H8" s="79"/>
      <c r="I8" s="79"/>
    </row>
    <row r="9" spans="1:11">
      <c r="H9" s="79"/>
      <c r="I9" s="79"/>
    </row>
  </sheetData>
  <mergeCells count="2">
    <mergeCell ref="A1:XFD1"/>
    <mergeCell ref="A5:XFD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6" sqref="I6"/>
    </sheetView>
  </sheetViews>
  <sheetFormatPr defaultRowHeight="14.25"/>
  <cols>
    <col min="1" max="1" width="6.5" customWidth="1"/>
    <col min="2" max="2" width="18.125" customWidth="1"/>
    <col min="3" max="3" width="7.625" customWidth="1"/>
    <col min="4" max="4" width="9" style="87"/>
    <col min="6" max="6" width="10.75" customWidth="1"/>
    <col min="9" max="9" width="11" customWidth="1"/>
    <col min="10" max="10" width="10.875" customWidth="1"/>
    <col min="11" max="11" width="13.25" customWidth="1"/>
  </cols>
  <sheetData>
    <row r="1" spans="1:11" s="256" customFormat="1" ht="57.75" customHeight="1">
      <c r="A1" s="256" t="s">
        <v>109</v>
      </c>
    </row>
    <row r="2" spans="1:11" s="133" customFormat="1" ht="98.25" customHeight="1">
      <c r="A2" s="155" t="s">
        <v>69</v>
      </c>
      <c r="B2" s="155" t="s">
        <v>70</v>
      </c>
      <c r="C2" s="155" t="s">
        <v>71</v>
      </c>
      <c r="D2" s="198" t="s">
        <v>72</v>
      </c>
      <c r="E2" s="160" t="s">
        <v>73</v>
      </c>
      <c r="F2" s="160" t="s">
        <v>74</v>
      </c>
      <c r="G2" s="198" t="s">
        <v>75</v>
      </c>
      <c r="H2" s="160" t="s">
        <v>76</v>
      </c>
      <c r="I2" s="160" t="s">
        <v>77</v>
      </c>
      <c r="J2" s="179" t="s">
        <v>78</v>
      </c>
      <c r="K2" s="160" t="s">
        <v>83</v>
      </c>
    </row>
    <row r="3" spans="1:11" ht="115.5" customHeight="1">
      <c r="A3" s="66">
        <v>1</v>
      </c>
      <c r="B3" s="125" t="s">
        <v>101</v>
      </c>
      <c r="C3" s="66" t="s">
        <v>12</v>
      </c>
      <c r="D3" s="94">
        <v>500</v>
      </c>
      <c r="E3" s="102">
        <v>3.69</v>
      </c>
      <c r="F3" s="102">
        <f>D3*E3</f>
        <v>1845</v>
      </c>
      <c r="G3" s="94">
        <v>500</v>
      </c>
      <c r="H3" s="102">
        <v>3.69</v>
      </c>
      <c r="I3" s="102">
        <f>G3*H3</f>
        <v>1845</v>
      </c>
      <c r="J3" s="67"/>
      <c r="K3" s="102">
        <f>I3-F3</f>
        <v>0</v>
      </c>
    </row>
    <row r="4" spans="1:11" ht="36.75" customHeight="1">
      <c r="A4" s="84">
        <v>3</v>
      </c>
      <c r="B4" s="63" t="s">
        <v>33</v>
      </c>
      <c r="C4" s="84"/>
      <c r="D4" s="197"/>
      <c r="E4" s="92"/>
      <c r="F4" s="92">
        <f>SUM(F3)</f>
        <v>1845</v>
      </c>
      <c r="G4" s="197"/>
      <c r="H4" s="92"/>
      <c r="I4" s="92">
        <f>SUM(I3:I3)</f>
        <v>1845</v>
      </c>
      <c r="J4" s="84"/>
      <c r="K4" s="92"/>
    </row>
    <row r="5" spans="1:11" s="262" customFormat="1" ht="29.25" customHeight="1">
      <c r="A5" s="262" t="s">
        <v>110</v>
      </c>
    </row>
    <row r="6" spans="1:11" ht="39.75" customHeight="1">
      <c r="A6" t="s">
        <v>81</v>
      </c>
      <c r="E6" s="79"/>
      <c r="F6" s="79"/>
      <c r="G6" s="87"/>
      <c r="H6" s="79"/>
      <c r="I6" s="79"/>
      <c r="K6" s="79"/>
    </row>
    <row r="7" spans="1:11" ht="33" customHeight="1">
      <c r="E7" s="79"/>
      <c r="F7" s="79"/>
      <c r="G7" s="87"/>
      <c r="H7" s="79"/>
      <c r="I7" s="79"/>
      <c r="K7" s="79"/>
    </row>
    <row r="8" spans="1:11" ht="49.5" customHeight="1">
      <c r="B8" s="124" t="s">
        <v>82</v>
      </c>
      <c r="E8" s="79"/>
      <c r="F8" s="79"/>
      <c r="G8" s="87"/>
      <c r="H8" s="79"/>
      <c r="I8" s="79"/>
      <c r="K8" s="79"/>
    </row>
  </sheetData>
  <mergeCells count="2">
    <mergeCell ref="A1:XFD1"/>
    <mergeCell ref="A5:XF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D4" sqref="D4"/>
    </sheetView>
  </sheetViews>
  <sheetFormatPr defaultRowHeight="14.25"/>
  <cols>
    <col min="1" max="1" width="5.75" customWidth="1"/>
    <col min="2" max="2" width="26.125" customWidth="1"/>
    <col min="3" max="3" width="8.125" customWidth="1"/>
    <col min="4" max="4" width="10.375" customWidth="1"/>
    <col min="5" max="6" width="9" style="79"/>
    <col min="7" max="7" width="9.25" style="79" bestFit="1" customWidth="1"/>
    <col min="8" max="8" width="10.75" style="79" customWidth="1"/>
    <col min="9" max="9" width="9" style="120"/>
    <col min="10" max="10" width="11.875" customWidth="1"/>
    <col min="11" max="11" width="5.5" customWidth="1"/>
    <col min="12" max="12" width="6" customWidth="1"/>
  </cols>
  <sheetData>
    <row r="1" spans="1:10" s="247" customFormat="1" ht="27" customHeight="1">
      <c r="A1" s="247" t="s">
        <v>34</v>
      </c>
    </row>
    <row r="2" spans="1:10" ht="48">
      <c r="A2" s="3" t="s">
        <v>1</v>
      </c>
      <c r="B2" s="3" t="s">
        <v>2</v>
      </c>
      <c r="C2" s="4" t="s">
        <v>3</v>
      </c>
      <c r="D2" s="4" t="s">
        <v>4</v>
      </c>
      <c r="E2" s="113" t="s">
        <v>5</v>
      </c>
      <c r="F2" s="113" t="s">
        <v>6</v>
      </c>
      <c r="G2" s="113" t="s">
        <v>7</v>
      </c>
      <c r="H2" s="113" t="s">
        <v>8</v>
      </c>
      <c r="I2" s="117" t="s">
        <v>9</v>
      </c>
      <c r="J2" s="13" t="s">
        <v>10</v>
      </c>
    </row>
    <row r="3" spans="1:10" ht="117.75" customHeight="1">
      <c r="A3" s="2">
        <v>1</v>
      </c>
      <c r="B3" s="7" t="s">
        <v>28</v>
      </c>
      <c r="C3" s="5" t="s">
        <v>98</v>
      </c>
      <c r="D3" s="5">
        <v>20</v>
      </c>
      <c r="E3" s="114"/>
      <c r="F3" s="114"/>
      <c r="G3" s="114"/>
      <c r="H3" s="114"/>
      <c r="I3" s="118">
        <v>0.08</v>
      </c>
      <c r="J3" s="12"/>
    </row>
    <row r="4" spans="1:10" ht="79.5">
      <c r="A4" s="2">
        <v>2</v>
      </c>
      <c r="B4" s="7" t="s">
        <v>30</v>
      </c>
      <c r="C4" s="5" t="s">
        <v>98</v>
      </c>
      <c r="D4" s="5">
        <v>10</v>
      </c>
      <c r="E4" s="114"/>
      <c r="F4" s="114"/>
      <c r="G4" s="114"/>
      <c r="H4" s="114"/>
      <c r="I4" s="118">
        <v>0.08</v>
      </c>
      <c r="J4" s="12"/>
    </row>
    <row r="5" spans="1:10" ht="15">
      <c r="A5" s="11" t="s">
        <v>18</v>
      </c>
      <c r="B5" s="6"/>
      <c r="C5" s="6"/>
      <c r="D5" s="6"/>
      <c r="E5" s="114"/>
      <c r="F5" s="114"/>
      <c r="G5" s="114"/>
      <c r="H5" s="114"/>
      <c r="I5" s="118"/>
      <c r="J5" s="12"/>
    </row>
    <row r="7" spans="1:10" ht="15">
      <c r="A7" s="1"/>
      <c r="B7" s="1"/>
      <c r="C7" s="1"/>
      <c r="D7" s="1"/>
      <c r="E7" s="116"/>
      <c r="F7" s="116"/>
      <c r="G7" s="116"/>
      <c r="H7" s="116"/>
      <c r="I7" s="121"/>
      <c r="J7" s="1"/>
    </row>
    <row r="8" spans="1:10" ht="15">
      <c r="A8" s="1"/>
      <c r="B8" s="1" t="s">
        <v>20</v>
      </c>
      <c r="C8" s="1"/>
      <c r="D8" s="1"/>
      <c r="E8" s="116"/>
      <c r="F8" s="116"/>
      <c r="G8" s="116"/>
      <c r="H8" s="116"/>
      <c r="I8" s="121"/>
      <c r="J8" s="1"/>
    </row>
    <row r="10" spans="1:10" ht="15">
      <c r="A10" s="1"/>
      <c r="B10" s="1" t="s">
        <v>21</v>
      </c>
      <c r="C10" s="1"/>
      <c r="D10" s="1"/>
      <c r="E10" s="116" t="s">
        <v>22</v>
      </c>
      <c r="F10" s="116"/>
      <c r="G10" s="116"/>
      <c r="H10" s="116"/>
      <c r="I10" s="121"/>
      <c r="J10" s="1"/>
    </row>
    <row r="11" spans="1:10" ht="15">
      <c r="A11" s="1"/>
      <c r="B11" s="1" t="s">
        <v>23</v>
      </c>
      <c r="C11" s="1"/>
      <c r="D11" s="1"/>
      <c r="E11" s="116" t="s">
        <v>24</v>
      </c>
      <c r="F11" s="116"/>
      <c r="G11" s="116"/>
      <c r="H11" s="116"/>
      <c r="I11" s="121"/>
      <c r="J11" s="1"/>
    </row>
  </sheetData>
  <mergeCells count="1">
    <mergeCell ref="A1:XF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3" sqref="B3"/>
    </sheetView>
  </sheetViews>
  <sheetFormatPr defaultRowHeight="14.25"/>
  <cols>
    <col min="1" max="1" width="5.625" customWidth="1"/>
    <col min="2" max="2" width="15" customWidth="1"/>
  </cols>
  <sheetData>
    <row r="1" spans="1:10" s="247" customFormat="1" ht="27" customHeight="1">
      <c r="A1" s="247" t="s">
        <v>124</v>
      </c>
    </row>
    <row r="2" spans="1:10" s="243" customFormat="1" ht="48">
      <c r="A2" s="3" t="s">
        <v>1</v>
      </c>
      <c r="B2" s="3" t="s">
        <v>2</v>
      </c>
      <c r="C2" s="4" t="s">
        <v>3</v>
      </c>
      <c r="D2" s="4" t="s">
        <v>4</v>
      </c>
      <c r="E2" s="113" t="s">
        <v>5</v>
      </c>
      <c r="F2" s="113" t="s">
        <v>6</v>
      </c>
      <c r="G2" s="113" t="s">
        <v>7</v>
      </c>
      <c r="H2" s="113" t="s">
        <v>8</v>
      </c>
      <c r="I2" s="117" t="s">
        <v>9</v>
      </c>
      <c r="J2" s="13" t="s">
        <v>10</v>
      </c>
    </row>
    <row r="3" spans="1:10" s="243" customFormat="1" ht="109.5" customHeight="1">
      <c r="A3" s="8">
        <v>1</v>
      </c>
      <c r="B3" s="9" t="s">
        <v>64</v>
      </c>
      <c r="C3" s="10" t="s">
        <v>98</v>
      </c>
      <c r="D3" s="10">
        <v>10</v>
      </c>
      <c r="E3" s="115"/>
      <c r="F3" s="114"/>
      <c r="G3" s="114"/>
      <c r="H3" s="114"/>
      <c r="I3" s="119">
        <v>0.08</v>
      </c>
      <c r="J3" s="12"/>
    </row>
    <row r="4" spans="1:10" s="243" customFormat="1" ht="15">
      <c r="A4" s="11" t="s">
        <v>18</v>
      </c>
      <c r="B4" s="6"/>
      <c r="C4" s="6"/>
      <c r="D4" s="6"/>
      <c r="E4" s="114"/>
      <c r="F4" s="114"/>
      <c r="G4" s="114"/>
      <c r="H4" s="114"/>
      <c r="I4" s="118"/>
      <c r="J4" s="12"/>
    </row>
    <row r="5" spans="1:10" s="243" customFormat="1">
      <c r="E5" s="79"/>
      <c r="F5" s="79"/>
      <c r="G5" s="79"/>
      <c r="H5" s="79"/>
      <c r="I5" s="120"/>
    </row>
    <row r="6" spans="1:10" s="243" customFormat="1" ht="15">
      <c r="A6" s="1"/>
      <c r="B6" s="1"/>
      <c r="C6" s="1"/>
      <c r="D6" s="1"/>
      <c r="E6" s="116"/>
      <c r="F6" s="116"/>
      <c r="G6" s="116"/>
      <c r="H6" s="116"/>
      <c r="I6" s="121"/>
      <c r="J6" s="1"/>
    </row>
    <row r="7" spans="1:10" s="243" customFormat="1" ht="15">
      <c r="A7" s="1"/>
      <c r="B7" s="1" t="s">
        <v>20</v>
      </c>
      <c r="C7" s="1"/>
      <c r="D7" s="1"/>
      <c r="E7" s="116"/>
      <c r="F7" s="116"/>
      <c r="G7" s="116"/>
      <c r="H7" s="116"/>
      <c r="I7" s="121"/>
      <c r="J7" s="1"/>
    </row>
    <row r="8" spans="1:10" s="243" customFormat="1">
      <c r="E8" s="79"/>
      <c r="F8" s="79"/>
      <c r="G8" s="79"/>
      <c r="H8" s="79"/>
      <c r="I8" s="120"/>
    </row>
    <row r="9" spans="1:10" s="243" customFormat="1" ht="15">
      <c r="A9" s="1"/>
      <c r="B9" s="1" t="s">
        <v>21</v>
      </c>
      <c r="C9" s="1"/>
      <c r="D9" s="1"/>
      <c r="E9" s="116" t="s">
        <v>22</v>
      </c>
      <c r="F9" s="116"/>
      <c r="G9" s="116"/>
      <c r="H9" s="116"/>
      <c r="I9" s="121"/>
      <c r="J9" s="1"/>
    </row>
    <row r="10" spans="1:10" s="243" customFormat="1" ht="15">
      <c r="A10" s="1"/>
      <c r="B10" s="1" t="s">
        <v>23</v>
      </c>
      <c r="C10" s="1"/>
      <c r="D10" s="1"/>
      <c r="E10" s="116" t="s">
        <v>24</v>
      </c>
      <c r="F10" s="116"/>
      <c r="G10" s="116"/>
      <c r="H10" s="116"/>
      <c r="I10" s="121"/>
      <c r="J10" s="1"/>
    </row>
    <row r="11" spans="1:10" s="243" customFormat="1">
      <c r="E11" s="79"/>
      <c r="F11" s="79"/>
      <c r="G11" s="79"/>
      <c r="H11" s="79"/>
      <c r="I11" s="120"/>
    </row>
    <row r="12" spans="1:10" s="243" customFormat="1">
      <c r="E12" s="79"/>
      <c r="F12" s="79"/>
      <c r="G12" s="79"/>
      <c r="H12" s="79"/>
      <c r="I12" s="120"/>
    </row>
    <row r="13" spans="1:10" s="243" customFormat="1">
      <c r="E13" s="79"/>
      <c r="F13" s="79"/>
      <c r="G13" s="79"/>
      <c r="H13" s="79"/>
      <c r="I13" s="120"/>
    </row>
  </sheetData>
  <mergeCells count="1">
    <mergeCell ref="A1:XF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F1"/>
    </sheetView>
  </sheetViews>
  <sheetFormatPr defaultRowHeight="14.25"/>
  <sheetData>
    <row r="1" spans="1:10" ht="15">
      <c r="A1" s="248" t="s">
        <v>0</v>
      </c>
      <c r="B1" s="249"/>
      <c r="C1" s="249"/>
      <c r="D1" s="249"/>
      <c r="E1" s="249"/>
      <c r="F1" s="249"/>
      <c r="G1" s="16"/>
      <c r="H1" s="16"/>
      <c r="I1" s="17"/>
      <c r="J1" s="14"/>
    </row>
    <row r="2" spans="1:10" ht="60">
      <c r="A2" s="18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19" t="s">
        <v>9</v>
      </c>
      <c r="J2" s="34" t="s">
        <v>10</v>
      </c>
    </row>
    <row r="3" spans="1:10" ht="327">
      <c r="A3" s="15">
        <v>1</v>
      </c>
      <c r="B3" s="23" t="s">
        <v>11</v>
      </c>
      <c r="C3" s="21" t="s">
        <v>12</v>
      </c>
      <c r="D3" s="21">
        <v>80</v>
      </c>
      <c r="E3" s="21"/>
      <c r="F3" s="22"/>
      <c r="G3" s="22"/>
      <c r="H3" s="22"/>
      <c r="I3" s="24"/>
      <c r="J3" s="33"/>
    </row>
    <row r="4" spans="1:10" ht="327">
      <c r="A4" s="15">
        <v>2</v>
      </c>
      <c r="B4" s="23" t="s">
        <v>13</v>
      </c>
      <c r="C4" s="21" t="s">
        <v>14</v>
      </c>
      <c r="D4" s="21">
        <v>30</v>
      </c>
      <c r="E4" s="21"/>
      <c r="F4" s="22"/>
      <c r="G4" s="22"/>
      <c r="H4" s="22"/>
      <c r="I4" s="24"/>
      <c r="J4" s="33"/>
    </row>
    <row r="5" spans="1:10" ht="349.5">
      <c r="A5" s="25">
        <v>3</v>
      </c>
      <c r="B5" s="26" t="s">
        <v>15</v>
      </c>
      <c r="C5" s="27" t="s">
        <v>14</v>
      </c>
      <c r="D5" s="27">
        <v>30</v>
      </c>
      <c r="E5" s="27"/>
      <c r="F5" s="28"/>
      <c r="G5" s="28"/>
      <c r="H5" s="29"/>
      <c r="I5" s="30"/>
      <c r="J5" s="33"/>
    </row>
    <row r="6" spans="1:10" ht="57">
      <c r="A6" s="15">
        <v>4</v>
      </c>
      <c r="B6" s="23" t="s">
        <v>16</v>
      </c>
      <c r="C6" s="21" t="s">
        <v>17</v>
      </c>
      <c r="D6" s="21">
        <v>10</v>
      </c>
      <c r="E6" s="21"/>
      <c r="F6" s="22"/>
      <c r="G6" s="22"/>
      <c r="H6" s="31"/>
      <c r="I6" s="24"/>
      <c r="J6" s="33"/>
    </row>
    <row r="7" spans="1:10" ht="15">
      <c r="A7" s="32" t="s">
        <v>18</v>
      </c>
      <c r="B7" s="22"/>
      <c r="C7" s="22"/>
      <c r="D7" s="22"/>
      <c r="E7" s="22"/>
      <c r="F7" s="22"/>
      <c r="G7" s="22"/>
      <c r="H7" s="22"/>
      <c r="I7" s="22"/>
      <c r="J7" s="33"/>
    </row>
    <row r="10" spans="1:10" ht="15">
      <c r="A10" s="14"/>
      <c r="B10" s="14" t="s">
        <v>19</v>
      </c>
      <c r="C10" s="14"/>
      <c r="D10" s="14"/>
      <c r="E10" s="14"/>
      <c r="F10" s="14"/>
      <c r="G10" s="14"/>
      <c r="H10" s="14"/>
      <c r="I10" s="14"/>
      <c r="J10" s="14"/>
    </row>
    <row r="11" spans="1:10" ht="15">
      <c r="A11" s="14"/>
      <c r="B11" s="14" t="s">
        <v>20</v>
      </c>
      <c r="C11" s="14"/>
      <c r="D11" s="14"/>
      <c r="E11" s="14"/>
      <c r="F11" s="14"/>
      <c r="G11" s="14"/>
      <c r="H11" s="14"/>
      <c r="I11" s="14"/>
      <c r="J11" s="14"/>
    </row>
    <row r="15" spans="1:10" ht="15">
      <c r="A15" s="14"/>
      <c r="B15" s="14" t="s">
        <v>21</v>
      </c>
      <c r="C15" s="14"/>
      <c r="D15" s="14"/>
      <c r="E15" s="14" t="s">
        <v>22</v>
      </c>
      <c r="F15" s="14"/>
      <c r="G15" s="14"/>
      <c r="H15" s="14"/>
      <c r="I15" s="14"/>
      <c r="J15" s="14"/>
    </row>
    <row r="16" spans="1:10" ht="15">
      <c r="A16" s="14"/>
      <c r="B16" s="14" t="s">
        <v>23</v>
      </c>
      <c r="C16" s="14"/>
      <c r="D16" s="14"/>
      <c r="E16" s="14" t="s">
        <v>24</v>
      </c>
      <c r="F16" s="14"/>
      <c r="G16" s="14"/>
      <c r="H16" s="14"/>
      <c r="I16" s="14"/>
      <c r="J16" s="14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F1"/>
    </sheetView>
  </sheetViews>
  <sheetFormatPr defaultRowHeight="14.25"/>
  <sheetData>
    <row r="1" spans="1:10" ht="15">
      <c r="A1" s="250" t="s">
        <v>0</v>
      </c>
      <c r="B1" s="251"/>
      <c r="C1" s="251"/>
      <c r="D1" s="251"/>
      <c r="E1" s="251"/>
      <c r="F1" s="251"/>
      <c r="G1" s="37"/>
      <c r="H1" s="37"/>
      <c r="I1" s="38"/>
      <c r="J1" s="35"/>
    </row>
    <row r="2" spans="1:10" ht="60">
      <c r="A2" s="39" t="s">
        <v>1</v>
      </c>
      <c r="B2" s="39" t="s">
        <v>2</v>
      </c>
      <c r="C2" s="40" t="s">
        <v>3</v>
      </c>
      <c r="D2" s="40" t="s">
        <v>4</v>
      </c>
      <c r="E2" s="40" t="s">
        <v>5</v>
      </c>
      <c r="F2" s="41" t="s">
        <v>6</v>
      </c>
      <c r="G2" s="41" t="s">
        <v>7</v>
      </c>
      <c r="H2" s="41" t="s">
        <v>8</v>
      </c>
      <c r="I2" s="40" t="s">
        <v>9</v>
      </c>
      <c r="J2" s="55" t="s">
        <v>10</v>
      </c>
    </row>
    <row r="3" spans="1:10" ht="327">
      <c r="A3" s="36">
        <v>1</v>
      </c>
      <c r="B3" s="44" t="s">
        <v>11</v>
      </c>
      <c r="C3" s="42" t="s">
        <v>12</v>
      </c>
      <c r="D3" s="42">
        <v>80</v>
      </c>
      <c r="E3" s="42"/>
      <c r="F3" s="43"/>
      <c r="G3" s="43"/>
      <c r="H3" s="43"/>
      <c r="I3" s="45"/>
      <c r="J3" s="54"/>
    </row>
    <row r="4" spans="1:10" ht="327">
      <c r="A4" s="36">
        <v>2</v>
      </c>
      <c r="B4" s="44" t="s">
        <v>13</v>
      </c>
      <c r="C4" s="42" t="s">
        <v>14</v>
      </c>
      <c r="D4" s="42">
        <v>30</v>
      </c>
      <c r="E4" s="42"/>
      <c r="F4" s="43"/>
      <c r="G4" s="43"/>
      <c r="H4" s="43"/>
      <c r="I4" s="45"/>
      <c r="J4" s="54"/>
    </row>
    <row r="5" spans="1:10" ht="349.5">
      <c r="A5" s="46">
        <v>3</v>
      </c>
      <c r="B5" s="47" t="s">
        <v>15</v>
      </c>
      <c r="C5" s="48" t="s">
        <v>14</v>
      </c>
      <c r="D5" s="48">
        <v>30</v>
      </c>
      <c r="E5" s="48"/>
      <c r="F5" s="49"/>
      <c r="G5" s="49"/>
      <c r="H5" s="50"/>
      <c r="I5" s="51"/>
      <c r="J5" s="54"/>
    </row>
    <row r="6" spans="1:10" ht="57">
      <c r="A6" s="36">
        <v>4</v>
      </c>
      <c r="B6" s="44" t="s">
        <v>16</v>
      </c>
      <c r="C6" s="42" t="s">
        <v>17</v>
      </c>
      <c r="D6" s="42">
        <v>10</v>
      </c>
      <c r="E6" s="42"/>
      <c r="F6" s="43"/>
      <c r="G6" s="43"/>
      <c r="H6" s="52"/>
      <c r="I6" s="45"/>
      <c r="J6" s="54"/>
    </row>
    <row r="7" spans="1:10" ht="15">
      <c r="A7" s="53" t="s">
        <v>18</v>
      </c>
      <c r="B7" s="43"/>
      <c r="C7" s="43"/>
      <c r="D7" s="43"/>
      <c r="E7" s="43"/>
      <c r="F7" s="43"/>
      <c r="G7" s="43"/>
      <c r="H7" s="43"/>
      <c r="I7" s="43"/>
      <c r="J7" s="54"/>
    </row>
    <row r="10" spans="1:10" ht="15">
      <c r="A10" s="35"/>
      <c r="B10" s="35" t="s">
        <v>19</v>
      </c>
      <c r="C10" s="35"/>
      <c r="D10" s="35"/>
      <c r="E10" s="35"/>
      <c r="F10" s="35"/>
      <c r="G10" s="35"/>
      <c r="H10" s="35"/>
      <c r="I10" s="35"/>
      <c r="J10" s="35"/>
    </row>
    <row r="11" spans="1:10" ht="15">
      <c r="A11" s="35"/>
      <c r="B11" s="35" t="s">
        <v>20</v>
      </c>
      <c r="C11" s="35"/>
      <c r="D11" s="35"/>
      <c r="E11" s="35"/>
      <c r="F11" s="35"/>
      <c r="G11" s="35"/>
      <c r="H11" s="35"/>
      <c r="I11" s="35"/>
      <c r="J11" s="35"/>
    </row>
    <row r="15" spans="1:10" ht="15">
      <c r="A15" s="35"/>
      <c r="B15" s="35" t="s">
        <v>21</v>
      </c>
      <c r="C15" s="35"/>
      <c r="D15" s="35"/>
      <c r="E15" s="35" t="s">
        <v>22</v>
      </c>
      <c r="F15" s="35"/>
      <c r="G15" s="35"/>
      <c r="H15" s="35"/>
      <c r="I15" s="35"/>
      <c r="J15" s="35"/>
    </row>
    <row r="16" spans="1:10" ht="15">
      <c r="A16" s="35"/>
      <c r="B16" s="35" t="s">
        <v>23</v>
      </c>
      <c r="C16" s="35"/>
      <c r="D16" s="35"/>
      <c r="E16" s="35" t="s">
        <v>24</v>
      </c>
      <c r="F16" s="35"/>
      <c r="G16" s="35"/>
      <c r="H16" s="35"/>
      <c r="I16" s="35"/>
      <c r="J16" s="35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7" sqref="E27"/>
    </sheetView>
  </sheetViews>
  <sheetFormatPr defaultRowHeight="15"/>
  <cols>
    <col min="1" max="1" width="6.625" customWidth="1"/>
    <col min="2" max="2" width="14.25" style="124" customWidth="1"/>
    <col min="4" max="4" width="7.625" customWidth="1"/>
    <col min="5" max="5" width="10.625" style="79" customWidth="1"/>
    <col min="6" max="6" width="9.625" customWidth="1"/>
    <col min="7" max="7" width="9" style="79"/>
    <col min="8" max="9" width="12.875" style="79" customWidth="1"/>
    <col min="10" max="10" width="17.25" customWidth="1"/>
  </cols>
  <sheetData>
    <row r="1" spans="1:10" s="252" customFormat="1" ht="24" customHeight="1">
      <c r="A1" s="252" t="s">
        <v>42</v>
      </c>
    </row>
    <row r="2" spans="1:10" s="135" customFormat="1" ht="36">
      <c r="A2" s="143" t="s">
        <v>1</v>
      </c>
      <c r="B2" s="143" t="s">
        <v>2</v>
      </c>
      <c r="C2" s="143" t="s">
        <v>3</v>
      </c>
      <c r="D2" s="143" t="s">
        <v>4</v>
      </c>
      <c r="E2" s="144" t="s">
        <v>5</v>
      </c>
      <c r="F2" s="145" t="s">
        <v>35</v>
      </c>
      <c r="G2" s="144" t="s">
        <v>6</v>
      </c>
      <c r="H2" s="144" t="s">
        <v>7</v>
      </c>
      <c r="I2" s="146" t="s">
        <v>8</v>
      </c>
      <c r="J2" s="147" t="s">
        <v>36</v>
      </c>
    </row>
    <row r="3" spans="1:10" s="140" customFormat="1" ht="36">
      <c r="A3" s="136">
        <v>1</v>
      </c>
      <c r="B3" s="134" t="s">
        <v>37</v>
      </c>
      <c r="C3" s="136" t="s">
        <v>12</v>
      </c>
      <c r="D3" s="136">
        <v>8</v>
      </c>
      <c r="E3" s="137"/>
      <c r="F3" s="138">
        <v>0.23</v>
      </c>
      <c r="G3" s="137"/>
      <c r="H3" s="137"/>
      <c r="I3" s="139"/>
      <c r="J3" s="136"/>
    </row>
    <row r="4" spans="1:10" s="140" customFormat="1" ht="24">
      <c r="A4" s="136">
        <v>2</v>
      </c>
      <c r="B4" s="134" t="s">
        <v>38</v>
      </c>
      <c r="C4" s="136" t="s">
        <v>14</v>
      </c>
      <c r="D4" s="136">
        <v>8</v>
      </c>
      <c r="E4" s="137"/>
      <c r="F4" s="138">
        <v>0.08</v>
      </c>
      <c r="G4" s="137"/>
      <c r="H4" s="137"/>
      <c r="I4" s="139"/>
      <c r="J4" s="136"/>
    </row>
    <row r="5" spans="1:10" s="140" customFormat="1" ht="12">
      <c r="A5" s="136">
        <v>3</v>
      </c>
      <c r="B5" s="136" t="s">
        <v>39</v>
      </c>
      <c r="C5" s="136" t="s">
        <v>12</v>
      </c>
      <c r="D5" s="136">
        <v>2</v>
      </c>
      <c r="E5" s="137"/>
      <c r="F5" s="138">
        <v>0.23</v>
      </c>
      <c r="G5" s="137"/>
      <c r="H5" s="137"/>
      <c r="I5" s="139"/>
      <c r="J5" s="136"/>
    </row>
    <row r="6" spans="1:10" s="140" customFormat="1" ht="19.5" customHeight="1">
      <c r="A6" s="136" t="s">
        <v>40</v>
      </c>
      <c r="B6" s="136"/>
      <c r="C6" s="136"/>
      <c r="D6" s="136"/>
      <c r="E6" s="137"/>
      <c r="F6" s="138"/>
      <c r="G6" s="137"/>
      <c r="H6" s="137"/>
      <c r="I6" s="139"/>
      <c r="J6" s="136"/>
    </row>
    <row r="7" spans="1:10" s="140" customFormat="1" ht="12">
      <c r="A7" s="136"/>
      <c r="B7" s="136" t="s">
        <v>41</v>
      </c>
      <c r="C7" s="136"/>
      <c r="D7" s="136"/>
      <c r="E7" s="141"/>
      <c r="F7" s="138"/>
      <c r="G7" s="141"/>
      <c r="H7" s="141"/>
      <c r="I7" s="142"/>
      <c r="J7" s="136"/>
    </row>
    <row r="8" spans="1:10">
      <c r="F8" s="68"/>
    </row>
    <row r="9" spans="1:10" ht="14.25">
      <c r="B9"/>
      <c r="F9" s="79"/>
      <c r="I9" s="120"/>
    </row>
    <row r="10" spans="1:10">
      <c r="A10" s="1"/>
      <c r="B10" s="1"/>
      <c r="C10" s="1"/>
      <c r="D10" s="1"/>
      <c r="E10" s="116"/>
      <c r="F10" s="116"/>
      <c r="G10" s="116"/>
      <c r="H10" s="116"/>
      <c r="I10" s="121"/>
      <c r="J10" s="1"/>
    </row>
    <row r="11" spans="1:10">
      <c r="A11" s="1"/>
      <c r="B11" s="1" t="s">
        <v>20</v>
      </c>
      <c r="C11" s="1"/>
      <c r="D11" s="1"/>
      <c r="E11" s="116"/>
      <c r="F11" s="116"/>
      <c r="G11" s="116"/>
      <c r="H11" s="116"/>
      <c r="I11" s="121"/>
      <c r="J11" s="1"/>
    </row>
    <row r="12" spans="1:10" ht="14.25">
      <c r="B12"/>
      <c r="F12" s="79"/>
      <c r="I12" s="120"/>
    </row>
    <row r="13" spans="1:10" ht="14.25">
      <c r="B13"/>
      <c r="F13" s="79"/>
      <c r="I13" s="120"/>
    </row>
    <row r="14" spans="1:10" ht="14.25">
      <c r="B14"/>
      <c r="F14" s="79"/>
      <c r="I14" s="120"/>
    </row>
    <row r="15" spans="1:10">
      <c r="A15" s="1"/>
      <c r="B15" s="1" t="s">
        <v>21</v>
      </c>
      <c r="C15" s="1"/>
      <c r="D15" s="1"/>
      <c r="E15" s="116" t="s">
        <v>22</v>
      </c>
      <c r="F15" s="116"/>
      <c r="G15" s="116"/>
      <c r="H15" s="116"/>
      <c r="I15" s="121"/>
      <c r="J15" s="1"/>
    </row>
    <row r="16" spans="1:10">
      <c r="A16" s="1"/>
      <c r="B16" s="1" t="s">
        <v>23</v>
      </c>
      <c r="C16" s="1"/>
      <c r="D16" s="1"/>
      <c r="E16" s="116" t="s">
        <v>24</v>
      </c>
      <c r="F16" s="116"/>
      <c r="G16" s="116"/>
      <c r="H16" s="116"/>
      <c r="I16" s="121"/>
      <c r="J16" s="1"/>
    </row>
    <row r="17" spans="2:9" ht="14.25">
      <c r="B17"/>
      <c r="F17" s="79"/>
      <c r="I17" s="120"/>
    </row>
  </sheetData>
  <mergeCells count="1">
    <mergeCell ref="A1:XFD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7" workbookViewId="0">
      <selection activeCell="E6" sqref="E6"/>
    </sheetView>
  </sheetViews>
  <sheetFormatPr defaultRowHeight="14.25"/>
  <cols>
    <col min="1" max="1" width="7.375" customWidth="1"/>
    <col min="2" max="2" width="32.375" customWidth="1"/>
    <col min="3" max="3" width="7.125" customWidth="1"/>
    <col min="5" max="7" width="9" style="79"/>
    <col min="8" max="8" width="10.125" style="79" customWidth="1"/>
    <col min="9" max="9" width="9" style="110"/>
    <col min="10" max="10" width="13.75" customWidth="1"/>
  </cols>
  <sheetData>
    <row r="1" spans="1:10" s="255" customFormat="1"/>
    <row r="2" spans="1:10" s="254" customFormat="1" ht="24.75" customHeight="1">
      <c r="A2" s="253" t="s">
        <v>99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48">
      <c r="A3" s="3" t="s">
        <v>1</v>
      </c>
      <c r="B3" s="3" t="s">
        <v>2</v>
      </c>
      <c r="C3" s="4" t="s">
        <v>3</v>
      </c>
      <c r="D3" s="4" t="s">
        <v>4</v>
      </c>
      <c r="E3" s="113" t="s">
        <v>5</v>
      </c>
      <c r="F3" s="113" t="s">
        <v>6</v>
      </c>
      <c r="G3" s="113" t="s">
        <v>7</v>
      </c>
      <c r="H3" s="113" t="s">
        <v>8</v>
      </c>
      <c r="I3" s="106" t="s">
        <v>9</v>
      </c>
      <c r="J3" s="13" t="s">
        <v>10</v>
      </c>
    </row>
    <row r="4" spans="1:10" ht="228">
      <c r="A4" s="56">
        <v>1</v>
      </c>
      <c r="B4" s="57" t="s">
        <v>31</v>
      </c>
      <c r="C4" s="58" t="s">
        <v>14</v>
      </c>
      <c r="D4" s="59">
        <v>60</v>
      </c>
      <c r="E4" s="148"/>
      <c r="F4" s="150"/>
      <c r="G4" s="152"/>
      <c r="H4" s="153"/>
      <c r="I4" s="107">
        <v>0.08</v>
      </c>
      <c r="J4" s="60"/>
    </row>
    <row r="5" spans="1:10" ht="228">
      <c r="A5" s="61">
        <v>2</v>
      </c>
      <c r="B5" s="57" t="s">
        <v>32</v>
      </c>
      <c r="C5" s="58" t="s">
        <v>14</v>
      </c>
      <c r="D5" s="59">
        <v>120</v>
      </c>
      <c r="E5" s="148"/>
      <c r="F5" s="150"/>
      <c r="G5" s="152"/>
      <c r="H5" s="153"/>
      <c r="I5" s="107">
        <v>0.08</v>
      </c>
      <c r="J5" s="60"/>
    </row>
    <row r="6" spans="1:10" ht="15">
      <c r="A6" s="62"/>
      <c r="B6" s="63" t="s">
        <v>33</v>
      </c>
      <c r="C6" s="62"/>
      <c r="D6" s="62"/>
      <c r="E6" s="149"/>
      <c r="F6" s="151"/>
      <c r="G6" s="152"/>
      <c r="H6" s="149"/>
      <c r="I6" s="108"/>
      <c r="J6" s="62"/>
    </row>
    <row r="7" spans="1:10" ht="15">
      <c r="A7" s="11" t="s">
        <v>18</v>
      </c>
      <c r="B7" s="6"/>
      <c r="C7" s="6"/>
      <c r="D7" s="6"/>
      <c r="E7" s="114"/>
      <c r="F7" s="114"/>
      <c r="G7" s="114"/>
      <c r="H7" s="114"/>
      <c r="I7" s="109"/>
      <c r="J7" s="12"/>
    </row>
    <row r="10" spans="1:10">
      <c r="I10" s="120"/>
    </row>
    <row r="11" spans="1:10" ht="15">
      <c r="A11" s="1"/>
      <c r="B11" s="1"/>
      <c r="C11" s="1"/>
      <c r="D11" s="1"/>
      <c r="E11" s="116"/>
      <c r="F11" s="116"/>
      <c r="G11" s="116"/>
      <c r="H11" s="116"/>
      <c r="I11" s="121"/>
      <c r="J11" s="1"/>
    </row>
    <row r="12" spans="1:10" ht="15">
      <c r="A12" s="1"/>
      <c r="B12" s="1" t="s">
        <v>20</v>
      </c>
      <c r="C12" s="1"/>
      <c r="D12" s="1"/>
      <c r="E12" s="116"/>
      <c r="F12" s="116"/>
      <c r="G12" s="116"/>
      <c r="H12" s="116"/>
      <c r="I12" s="121"/>
      <c r="J12" s="1"/>
    </row>
    <row r="13" spans="1:10">
      <c r="I13" s="120"/>
    </row>
    <row r="14" spans="1:10">
      <c r="I14" s="120"/>
    </row>
    <row r="15" spans="1:10">
      <c r="I15" s="120"/>
    </row>
    <row r="16" spans="1:10" ht="15">
      <c r="A16" s="1"/>
      <c r="B16" s="1" t="s">
        <v>21</v>
      </c>
      <c r="C16" s="1"/>
      <c r="D16" s="1"/>
      <c r="E16" s="116" t="s">
        <v>22</v>
      </c>
      <c r="F16" s="116"/>
      <c r="G16" s="116"/>
      <c r="H16" s="116"/>
      <c r="I16" s="121"/>
      <c r="J16" s="1"/>
    </row>
    <row r="17" spans="1:10" ht="15">
      <c r="A17" s="1"/>
      <c r="B17" s="1" t="s">
        <v>23</v>
      </c>
      <c r="C17" s="1"/>
      <c r="D17" s="1"/>
      <c r="E17" s="116" t="s">
        <v>24</v>
      </c>
      <c r="F17" s="116"/>
      <c r="G17" s="116"/>
      <c r="H17" s="116"/>
      <c r="I17" s="121"/>
      <c r="J17" s="1"/>
    </row>
    <row r="18" spans="1:10">
      <c r="I18" s="120"/>
    </row>
  </sheetData>
  <mergeCells count="2">
    <mergeCell ref="A2:XFD2"/>
    <mergeCell ref="A1:XFD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E11" sqref="E11"/>
    </sheetView>
  </sheetViews>
  <sheetFormatPr defaultRowHeight="15"/>
  <cols>
    <col min="1" max="1" width="6.125" customWidth="1"/>
    <col min="2" max="2" width="13.375" style="124" customWidth="1"/>
    <col min="3" max="3" width="9" style="129"/>
    <col min="5" max="5" width="9" style="79"/>
    <col min="6" max="6" width="9" style="120"/>
    <col min="7" max="8" width="9" style="79"/>
    <col min="9" max="9" width="15" style="79" customWidth="1"/>
    <col min="10" max="10" width="13.5" customWidth="1"/>
  </cols>
  <sheetData>
    <row r="1" spans="1:10" s="124" customFormat="1" ht="27" customHeight="1">
      <c r="A1" s="124" t="s">
        <v>46</v>
      </c>
      <c r="C1" s="140"/>
      <c r="E1" s="112"/>
      <c r="F1" s="159"/>
      <c r="G1" s="112"/>
      <c r="H1" s="112"/>
      <c r="I1" s="112"/>
    </row>
    <row r="2" spans="1:10" s="133" customFormat="1" ht="45">
      <c r="A2" s="155" t="s">
        <v>1</v>
      </c>
      <c r="B2" s="155" t="s">
        <v>2</v>
      </c>
      <c r="C2" s="143" t="s">
        <v>3</v>
      </c>
      <c r="D2" s="155" t="s">
        <v>4</v>
      </c>
      <c r="E2" s="160" t="s">
        <v>5</v>
      </c>
      <c r="F2" s="161" t="s">
        <v>35</v>
      </c>
      <c r="G2" s="160" t="s">
        <v>6</v>
      </c>
      <c r="H2" s="160" t="s">
        <v>7</v>
      </c>
      <c r="I2" s="162" t="s">
        <v>8</v>
      </c>
      <c r="J2" s="147" t="s">
        <v>36</v>
      </c>
    </row>
    <row r="3" spans="1:10" ht="25.5">
      <c r="A3" s="228">
        <v>1</v>
      </c>
      <c r="B3" s="229" t="s">
        <v>43</v>
      </c>
      <c r="C3" s="228" t="s">
        <v>12</v>
      </c>
      <c r="D3" s="228">
        <v>6</v>
      </c>
      <c r="E3" s="230"/>
      <c r="F3" s="231">
        <v>0.23</v>
      </c>
      <c r="G3" s="230"/>
      <c r="H3" s="230"/>
      <c r="I3" s="232"/>
      <c r="J3" s="228"/>
    </row>
    <row r="4" spans="1:10" ht="25.5">
      <c r="A4" s="228">
        <v>3</v>
      </c>
      <c r="B4" s="229" t="s">
        <v>44</v>
      </c>
      <c r="C4" s="228" t="s">
        <v>12</v>
      </c>
      <c r="D4" s="228">
        <v>6</v>
      </c>
      <c r="E4" s="230"/>
      <c r="F4" s="231">
        <v>0.23</v>
      </c>
      <c r="G4" s="230"/>
      <c r="H4" s="230"/>
      <c r="I4" s="232"/>
      <c r="J4" s="228"/>
    </row>
    <row r="5" spans="1:10" ht="51">
      <c r="A5" s="228">
        <v>4</v>
      </c>
      <c r="B5" s="229" t="s">
        <v>45</v>
      </c>
      <c r="C5" s="228" t="s">
        <v>14</v>
      </c>
      <c r="D5" s="228">
        <v>6</v>
      </c>
      <c r="E5" s="230"/>
      <c r="F5" s="231">
        <v>0.23</v>
      </c>
      <c r="G5" s="230"/>
      <c r="H5" s="230"/>
      <c r="I5" s="232"/>
      <c r="J5" s="228"/>
    </row>
    <row r="6" spans="1:10" ht="23.25" customHeight="1">
      <c r="A6" s="228" t="s">
        <v>40</v>
      </c>
      <c r="B6" s="233"/>
      <c r="C6" s="228"/>
      <c r="D6" s="228"/>
      <c r="E6" s="230"/>
      <c r="F6" s="231"/>
      <c r="G6" s="230"/>
      <c r="H6" s="230"/>
      <c r="I6" s="232"/>
      <c r="J6" s="228"/>
    </row>
    <row r="7" spans="1:10" ht="21.75" customHeight="1">
      <c r="A7" s="228"/>
      <c r="B7" s="233" t="s">
        <v>114</v>
      </c>
      <c r="C7" s="228"/>
      <c r="D7" s="228"/>
      <c r="E7" s="230"/>
      <c r="F7" s="231"/>
      <c r="G7" s="230"/>
      <c r="H7" s="230"/>
      <c r="I7" s="232"/>
      <c r="J7" s="228"/>
    </row>
    <row r="10" spans="1:10">
      <c r="I10" s="157"/>
    </row>
    <row r="11" spans="1:10">
      <c r="A11" s="1"/>
      <c r="B11" s="128"/>
      <c r="C11" s="132"/>
      <c r="D11" s="1"/>
      <c r="E11" s="116"/>
      <c r="F11" s="121"/>
      <c r="G11" s="116"/>
      <c r="H11" s="116"/>
      <c r="I11" s="158"/>
      <c r="J11" s="1"/>
    </row>
    <row r="12" spans="1:10">
      <c r="A12" s="1"/>
      <c r="B12" s="128" t="s">
        <v>20</v>
      </c>
      <c r="C12" s="132"/>
      <c r="D12" s="1"/>
      <c r="E12" s="116"/>
      <c r="F12" s="121"/>
      <c r="G12" s="116"/>
      <c r="H12" s="116"/>
      <c r="I12" s="158"/>
      <c r="J12" s="1"/>
    </row>
    <row r="13" spans="1:10">
      <c r="I13" s="157"/>
    </row>
    <row r="14" spans="1:10">
      <c r="I14" s="157"/>
    </row>
    <row r="15" spans="1:10">
      <c r="I15" s="157"/>
    </row>
    <row r="16" spans="1:10">
      <c r="A16" s="1"/>
      <c r="B16" s="128" t="s">
        <v>21</v>
      </c>
      <c r="C16" s="132"/>
      <c r="D16" s="1"/>
      <c r="E16" s="116" t="s">
        <v>22</v>
      </c>
      <c r="F16" s="121"/>
      <c r="G16" s="116"/>
      <c r="H16" s="116"/>
      <c r="I16" s="158"/>
      <c r="J16" s="1"/>
    </row>
    <row r="17" spans="1:10">
      <c r="A17" s="1"/>
      <c r="B17" s="128" t="s">
        <v>23</v>
      </c>
      <c r="C17" s="132"/>
      <c r="D17" s="1"/>
      <c r="E17" s="116" t="s">
        <v>24</v>
      </c>
      <c r="F17" s="121"/>
      <c r="G17" s="116"/>
      <c r="H17" s="116"/>
      <c r="I17" s="158"/>
      <c r="J17" s="1"/>
    </row>
    <row r="18" spans="1:10">
      <c r="I18" s="157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3" zoomScale="90" zoomScaleNormal="90" workbookViewId="0">
      <selection activeCell="G12" sqref="G12"/>
    </sheetView>
  </sheetViews>
  <sheetFormatPr defaultRowHeight="15"/>
  <cols>
    <col min="1" max="1" width="6" customWidth="1"/>
    <col min="2" max="2" width="25.5" style="124" customWidth="1"/>
    <col min="3" max="3" width="8" customWidth="1"/>
    <col min="4" max="4" width="10.5" customWidth="1"/>
    <col min="6" max="6" width="9.625" customWidth="1"/>
    <col min="7" max="7" width="11.625" customWidth="1"/>
    <col min="8" max="8" width="7.375" customWidth="1"/>
    <col min="9" max="9" width="13.5" customWidth="1"/>
    <col min="10" max="10" width="17.5" customWidth="1"/>
    <col min="11" max="11" width="8.875" customWidth="1"/>
  </cols>
  <sheetData>
    <row r="1" spans="1:11" s="256" customFormat="1" ht="29.25" customHeight="1">
      <c r="A1" s="256" t="s">
        <v>63</v>
      </c>
    </row>
    <row r="2" spans="1:11" ht="43.5">
      <c r="A2" s="163" t="s">
        <v>1</v>
      </c>
      <c r="B2" s="167" t="s">
        <v>2</v>
      </c>
      <c r="C2" s="164" t="s">
        <v>3</v>
      </c>
      <c r="D2" s="164" t="s">
        <v>4</v>
      </c>
      <c r="E2" s="165" t="s">
        <v>5</v>
      </c>
      <c r="F2" s="164" t="s">
        <v>6</v>
      </c>
      <c r="G2" s="165" t="s">
        <v>7</v>
      </c>
      <c r="H2" s="166" t="s">
        <v>9</v>
      </c>
      <c r="I2" s="165" t="s">
        <v>8</v>
      </c>
      <c r="J2" s="154" t="s">
        <v>36</v>
      </c>
      <c r="K2" s="72"/>
    </row>
    <row r="3" spans="1:11" ht="25.5">
      <c r="A3" s="228">
        <v>1</v>
      </c>
      <c r="B3" s="229" t="s">
        <v>47</v>
      </c>
      <c r="C3" s="228" t="s">
        <v>14</v>
      </c>
      <c r="D3" s="228">
        <v>6</v>
      </c>
      <c r="E3" s="234"/>
      <c r="F3" s="234"/>
      <c r="G3" s="234"/>
      <c r="H3" s="235">
        <v>0.23</v>
      </c>
      <c r="I3" s="234"/>
      <c r="J3" s="236"/>
    </row>
    <row r="4" spans="1:11" ht="14.25">
      <c r="A4" s="228">
        <v>2</v>
      </c>
      <c r="B4" s="229" t="s">
        <v>48</v>
      </c>
      <c r="C4" s="228" t="s">
        <v>14</v>
      </c>
      <c r="D4" s="228">
        <v>6</v>
      </c>
      <c r="E4" s="234"/>
      <c r="F4" s="234"/>
      <c r="G4" s="234"/>
      <c r="H4" s="235">
        <v>0.23</v>
      </c>
      <c r="I4" s="234"/>
      <c r="J4" s="236"/>
    </row>
    <row r="5" spans="1:11" ht="14.25">
      <c r="A5" s="228">
        <v>3</v>
      </c>
      <c r="B5" s="229" t="s">
        <v>49</v>
      </c>
      <c r="C5" s="228" t="s">
        <v>17</v>
      </c>
      <c r="D5" s="228">
        <v>50</v>
      </c>
      <c r="E5" s="237"/>
      <c r="F5" s="234"/>
      <c r="G5" s="234"/>
      <c r="H5" s="235">
        <v>0.23</v>
      </c>
      <c r="I5" s="234"/>
      <c r="J5" s="228"/>
    </row>
    <row r="6" spans="1:11" ht="25.5">
      <c r="A6" s="228">
        <v>4</v>
      </c>
      <c r="B6" s="229" t="s">
        <v>50</v>
      </c>
      <c r="C6" s="228" t="s">
        <v>14</v>
      </c>
      <c r="D6" s="228">
        <v>10</v>
      </c>
      <c r="E6" s="237"/>
      <c r="F6" s="234"/>
      <c r="G6" s="234"/>
      <c r="H6" s="235">
        <v>0.23</v>
      </c>
      <c r="I6" s="234"/>
      <c r="J6" s="228"/>
    </row>
    <row r="7" spans="1:11" ht="14.25">
      <c r="A7" s="228">
        <v>5</v>
      </c>
      <c r="B7" s="229" t="s">
        <v>51</v>
      </c>
      <c r="C7" s="228" t="s">
        <v>14</v>
      </c>
      <c r="D7" s="228">
        <v>20</v>
      </c>
      <c r="E7" s="237"/>
      <c r="F7" s="234"/>
      <c r="G7" s="234"/>
      <c r="H7" s="235">
        <v>0.23</v>
      </c>
      <c r="I7" s="234"/>
      <c r="J7" s="228"/>
    </row>
    <row r="8" spans="1:11" ht="25.5">
      <c r="A8" s="228">
        <v>6</v>
      </c>
      <c r="B8" s="229" t="s">
        <v>52</v>
      </c>
      <c r="C8" s="228" t="s">
        <v>17</v>
      </c>
      <c r="D8" s="228">
        <v>3</v>
      </c>
      <c r="E8" s="237"/>
      <c r="F8" s="234"/>
      <c r="G8" s="234"/>
      <c r="H8" s="235">
        <v>0.23</v>
      </c>
      <c r="I8" s="234"/>
      <c r="J8" s="228"/>
    </row>
    <row r="9" spans="1:11" ht="318.75">
      <c r="A9" s="228">
        <v>7</v>
      </c>
      <c r="B9" s="229" t="s">
        <v>53</v>
      </c>
      <c r="C9" s="228" t="s">
        <v>17</v>
      </c>
      <c r="D9" s="228">
        <v>10</v>
      </c>
      <c r="E9" s="237"/>
      <c r="F9" s="234"/>
      <c r="G9" s="234"/>
      <c r="H9" s="235">
        <v>0.23</v>
      </c>
      <c r="I9" s="234"/>
      <c r="J9" s="228"/>
    </row>
    <row r="10" spans="1:11" ht="318.75">
      <c r="A10" s="228">
        <v>8</v>
      </c>
      <c r="B10" s="229" t="s">
        <v>54</v>
      </c>
      <c r="C10" s="228" t="s">
        <v>17</v>
      </c>
      <c r="D10" s="228">
        <v>10</v>
      </c>
      <c r="E10" s="237"/>
      <c r="F10" s="234"/>
      <c r="G10" s="234"/>
      <c r="H10" s="235">
        <v>0.23</v>
      </c>
      <c r="I10" s="234"/>
      <c r="J10" s="228"/>
    </row>
    <row r="11" spans="1:11" ht="14.25">
      <c r="A11" s="228">
        <v>9</v>
      </c>
      <c r="B11" s="229" t="s">
        <v>55</v>
      </c>
      <c r="C11" s="228" t="s">
        <v>17</v>
      </c>
      <c r="D11" s="228">
        <v>20</v>
      </c>
      <c r="E11" s="237"/>
      <c r="F11" s="234"/>
      <c r="G11" s="234"/>
      <c r="H11" s="235">
        <v>0.23</v>
      </c>
      <c r="I11" s="234"/>
      <c r="J11" s="228"/>
    </row>
    <row r="12" spans="1:11" ht="51">
      <c r="A12" s="228">
        <v>10</v>
      </c>
      <c r="B12" s="229" t="s">
        <v>56</v>
      </c>
      <c r="C12" s="228" t="s">
        <v>17</v>
      </c>
      <c r="D12" s="228">
        <v>2</v>
      </c>
      <c r="E12" s="234"/>
      <c r="F12" s="234"/>
      <c r="G12" s="234"/>
      <c r="H12" s="235">
        <v>0.23</v>
      </c>
      <c r="I12" s="234"/>
      <c r="J12" s="228"/>
    </row>
    <row r="13" spans="1:11" ht="14.25">
      <c r="A13" s="228">
        <v>11</v>
      </c>
      <c r="B13" s="233" t="s">
        <v>57</v>
      </c>
      <c r="C13" s="228" t="s">
        <v>17</v>
      </c>
      <c r="D13" s="228">
        <v>10</v>
      </c>
      <c r="E13" s="234"/>
      <c r="F13" s="234"/>
      <c r="G13" s="234"/>
      <c r="H13" s="235">
        <v>0.23</v>
      </c>
      <c r="I13" s="234"/>
      <c r="J13" s="228"/>
    </row>
    <row r="14" spans="1:11" ht="25.5">
      <c r="A14" s="228">
        <v>12</v>
      </c>
      <c r="B14" s="238" t="s">
        <v>97</v>
      </c>
      <c r="C14" s="239" t="s">
        <v>17</v>
      </c>
      <c r="D14" s="239">
        <v>6</v>
      </c>
      <c r="E14" s="240"/>
      <c r="F14" s="234"/>
      <c r="G14" s="234"/>
      <c r="H14" s="241">
        <v>0.23</v>
      </c>
      <c r="I14" s="234"/>
      <c r="J14" s="239"/>
    </row>
    <row r="15" spans="1:11" ht="14.25">
      <c r="A15" s="228">
        <v>13</v>
      </c>
      <c r="B15" s="242" t="s">
        <v>59</v>
      </c>
      <c r="C15" s="239" t="s">
        <v>17</v>
      </c>
      <c r="D15" s="239">
        <v>16</v>
      </c>
      <c r="E15" s="240"/>
      <c r="F15" s="240"/>
      <c r="G15" s="240"/>
      <c r="H15" s="241">
        <v>0.23</v>
      </c>
      <c r="I15" s="240"/>
      <c r="J15" s="239"/>
    </row>
    <row r="16" spans="1:11" ht="14.25">
      <c r="A16" s="228">
        <v>14</v>
      </c>
      <c r="B16" s="233" t="s">
        <v>60</v>
      </c>
      <c r="C16" s="228" t="s">
        <v>61</v>
      </c>
      <c r="D16" s="228">
        <v>5</v>
      </c>
      <c r="E16" s="234"/>
      <c r="F16" s="234"/>
      <c r="G16" s="234"/>
      <c r="H16" s="235">
        <v>0.23</v>
      </c>
      <c r="I16" s="234"/>
      <c r="J16" s="228"/>
    </row>
    <row r="17" spans="1:10" ht="14.25">
      <c r="A17" s="228">
        <v>15</v>
      </c>
      <c r="B17" s="233" t="s">
        <v>62</v>
      </c>
      <c r="C17" s="228" t="s">
        <v>17</v>
      </c>
      <c r="D17" s="228">
        <v>5</v>
      </c>
      <c r="E17" s="234"/>
      <c r="F17" s="234"/>
      <c r="G17" s="234"/>
      <c r="H17" s="235">
        <v>0.23</v>
      </c>
      <c r="I17" s="234"/>
      <c r="J17" s="228"/>
    </row>
    <row r="18" spans="1:10" ht="14.25">
      <c r="A18" s="228">
        <v>16</v>
      </c>
      <c r="B18" s="233" t="s">
        <v>18</v>
      </c>
      <c r="C18" s="228"/>
      <c r="D18" s="228"/>
      <c r="E18" s="234"/>
      <c r="F18" s="234"/>
      <c r="G18" s="234"/>
      <c r="H18" s="235"/>
      <c r="I18" s="234"/>
      <c r="J18" s="228"/>
    </row>
    <row r="19" spans="1:10">
      <c r="E19" s="76"/>
      <c r="G19" s="76"/>
      <c r="H19" s="77"/>
      <c r="I19" s="76"/>
    </row>
    <row r="20" spans="1:10">
      <c r="E20" s="76"/>
      <c r="G20" s="76"/>
      <c r="H20" s="77"/>
      <c r="I20" s="76"/>
    </row>
    <row r="21" spans="1:10">
      <c r="E21" s="76"/>
      <c r="G21" s="76"/>
      <c r="H21" s="77"/>
      <c r="I21" s="76"/>
    </row>
    <row r="22" spans="1:10">
      <c r="E22" s="76"/>
      <c r="G22" s="76"/>
      <c r="H22" s="77"/>
      <c r="I22" s="76"/>
    </row>
    <row r="23" spans="1:10">
      <c r="E23" s="79"/>
      <c r="F23" s="79"/>
      <c r="G23" s="79"/>
      <c r="H23" s="79"/>
      <c r="I23" s="120"/>
    </row>
    <row r="24" spans="1:10">
      <c r="A24" s="1"/>
      <c r="B24" s="128"/>
      <c r="C24" s="1"/>
      <c r="D24" s="1"/>
      <c r="E24" s="116"/>
      <c r="F24" s="116"/>
      <c r="G24" s="116"/>
      <c r="H24" s="116"/>
      <c r="I24" s="121"/>
      <c r="J24" s="1"/>
    </row>
    <row r="25" spans="1:10">
      <c r="A25" s="1"/>
      <c r="B25" s="128" t="s">
        <v>20</v>
      </c>
      <c r="C25" s="1"/>
      <c r="D25" s="1"/>
      <c r="E25" s="116"/>
      <c r="F25" s="116"/>
      <c r="G25" s="116"/>
      <c r="H25" s="116"/>
      <c r="I25" s="121"/>
      <c r="J25" s="1"/>
    </row>
    <row r="26" spans="1:10">
      <c r="E26" s="79"/>
      <c r="F26" s="79"/>
      <c r="G26" s="79"/>
      <c r="H26" s="79"/>
      <c r="I26" s="120"/>
    </row>
    <row r="27" spans="1:10">
      <c r="E27" s="79"/>
      <c r="F27" s="79"/>
      <c r="G27" s="79"/>
      <c r="H27" s="79"/>
      <c r="I27" s="120"/>
    </row>
    <row r="28" spans="1:10">
      <c r="E28" s="79"/>
      <c r="F28" s="79"/>
      <c r="G28" s="79"/>
      <c r="H28" s="79"/>
      <c r="I28" s="120"/>
    </row>
    <row r="29" spans="1:10">
      <c r="A29" s="1"/>
      <c r="B29" s="128" t="s">
        <v>21</v>
      </c>
      <c r="C29" s="1"/>
      <c r="D29" s="1"/>
      <c r="E29" s="116" t="s">
        <v>22</v>
      </c>
      <c r="F29" s="116"/>
      <c r="G29" s="116"/>
      <c r="H29" s="116"/>
      <c r="I29" s="121"/>
      <c r="J29" s="1"/>
    </row>
    <row r="30" spans="1:10">
      <c r="A30" s="1"/>
      <c r="B30" s="128" t="s">
        <v>23</v>
      </c>
      <c r="C30" s="1"/>
      <c r="D30" s="1"/>
      <c r="E30" s="116" t="s">
        <v>24</v>
      </c>
      <c r="F30" s="116"/>
      <c r="G30" s="116"/>
      <c r="H30" s="116"/>
      <c r="I30" s="121"/>
      <c r="J30" s="1"/>
    </row>
    <row r="31" spans="1:10">
      <c r="E31" s="79"/>
      <c r="F31" s="79"/>
      <c r="G31" s="79"/>
      <c r="H31" s="79"/>
      <c r="I31" s="120"/>
    </row>
  </sheetData>
  <mergeCells count="1">
    <mergeCell ref="A1:XF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18</vt:i4>
      </vt:variant>
      <vt:variant>
        <vt:lpstr>Wykresy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24" baseType="lpstr">
      <vt:lpstr>Suma pakietów</vt:lpstr>
      <vt:lpstr>pakiet nr 1</vt:lpstr>
      <vt:lpstr>pakiet nr 1a</vt:lpstr>
      <vt:lpstr>pakiet nr 2 do zamgławiania </vt:lpstr>
      <vt:lpstr>pakiet nr 3 do zamgławiania </vt:lpstr>
      <vt:lpstr>pakiet nr 2 </vt:lpstr>
      <vt:lpstr>pakiet nr 3 </vt:lpstr>
      <vt:lpstr>pakiet nr 4</vt:lpstr>
      <vt:lpstr>pakiet nr 5</vt:lpstr>
      <vt:lpstr>pakiet nr 6 </vt:lpstr>
      <vt:lpstr>pakiet nr 7</vt:lpstr>
      <vt:lpstr>tabela zużycia pakiet 1</vt:lpstr>
      <vt:lpstr>tabela zużycia pakiet nr 2</vt:lpstr>
      <vt:lpstr>tabel zużycia pakiet nr 4</vt:lpstr>
      <vt:lpstr>tabela zużycja pakiet nr 3</vt:lpstr>
      <vt:lpstr>tabela zużycia pakiet nr 5</vt:lpstr>
      <vt:lpstr>tabela zużycia pakiet nr  6</vt:lpstr>
      <vt:lpstr>tabela zużycia nr 7</vt:lpstr>
      <vt:lpstr>Wykres1</vt:lpstr>
      <vt:lpstr>'pakiet nr 5'!Obszar_wydruku</vt:lpstr>
      <vt:lpstr>'tabel zużycia pakiet nr 4'!Obszar_wydruku</vt:lpstr>
      <vt:lpstr>'tabela zużycia pakiet 1'!Obszar_wydruku</vt:lpstr>
      <vt:lpstr>'tabela zużycia pakiet nr 2'!Obszar_wydruku</vt:lpstr>
      <vt:lpstr>'tabela zużycja pakiet nr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Anna Saczyńska</cp:lastModifiedBy>
  <cp:lastPrinted>2020-03-09T13:04:05Z</cp:lastPrinted>
  <dcterms:created xsi:type="dcterms:W3CDTF">2020-01-20T16:35:49Z</dcterms:created>
  <dcterms:modified xsi:type="dcterms:W3CDTF">2020-03-13T11:16:29Z</dcterms:modified>
</cp:coreProperties>
</file>