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Leki 2016\"/>
    </mc:Choice>
  </mc:AlternateContent>
  <bookViews>
    <workbookView xWindow="-1335" yWindow="195" windowWidth="28755" windowHeight="11640" tabRatio="965"/>
  </bookViews>
  <sheets>
    <sheet name="część 1" sheetId="88" r:id="rId1"/>
    <sheet name="część 2" sheetId="34" r:id="rId2"/>
    <sheet name="część 3" sheetId="36" r:id="rId3"/>
    <sheet name="część 4" sheetId="96" r:id="rId4"/>
    <sheet name="część 5" sheetId="56" r:id="rId5"/>
    <sheet name="część 6" sheetId="91" r:id="rId6"/>
    <sheet name="część 7" sheetId="95" r:id="rId7"/>
    <sheet name="część 8" sheetId="40" r:id="rId8"/>
    <sheet name="część 9" sheetId="41" r:id="rId9"/>
    <sheet name="część 10" sheetId="97" r:id="rId10"/>
    <sheet name="część 11" sheetId="42" r:id="rId11"/>
    <sheet name="część 12" sheetId="43" r:id="rId12"/>
    <sheet name="część 13" sheetId="2" r:id="rId13"/>
    <sheet name="część 14" sheetId="4" r:id="rId14"/>
    <sheet name="część 15" sheetId="5" r:id="rId15"/>
    <sheet name="część 16" sheetId="6" r:id="rId16"/>
    <sheet name="część 17" sheetId="87" r:id="rId17"/>
    <sheet name="część 18" sheetId="78" r:id="rId18"/>
    <sheet name="część 19" sheetId="8" r:id="rId19"/>
    <sheet name="Część 20" sheetId="10" r:id="rId20"/>
    <sheet name="część 21" sheetId="11" r:id="rId21"/>
    <sheet name="część 22" sheetId="12" r:id="rId22"/>
    <sheet name="część 23" sheetId="13" r:id="rId23"/>
    <sheet name="część 24" sheetId="14" r:id="rId24"/>
    <sheet name="część 25" sheetId="16" r:id="rId25"/>
    <sheet name="część 26" sheetId="17" r:id="rId26"/>
    <sheet name="część 27" sheetId="18" r:id="rId27"/>
    <sheet name="część 28" sheetId="21" r:id="rId28"/>
    <sheet name="część 29" sheetId="99" r:id="rId29"/>
    <sheet name="część 30" sheetId="98" r:id="rId30"/>
    <sheet name="część 31" sheetId="22" r:id="rId31"/>
    <sheet name="część 32" sheetId="27" r:id="rId32"/>
    <sheet name="część 33" sheetId="90" r:id="rId33"/>
    <sheet name="część 34" sheetId="102" r:id="rId34"/>
    <sheet name="część 35" sheetId="103" r:id="rId35"/>
    <sheet name="część 36" sheetId="104" r:id="rId36"/>
    <sheet name="część 37" sheetId="105" r:id="rId37"/>
    <sheet name="część 38" sheetId="106" r:id="rId38"/>
    <sheet name="część 39" sheetId="23" r:id="rId39"/>
    <sheet name="część 40" sheetId="28" r:id="rId40"/>
    <sheet name="część 41" sheetId="29" r:id="rId41"/>
    <sheet name="część 42" sheetId="79" r:id="rId42"/>
    <sheet name="część 43" sheetId="30" r:id="rId43"/>
    <sheet name="część 44" sheetId="31" r:id="rId44"/>
    <sheet name="część 45" sheetId="32" r:id="rId45"/>
    <sheet name="część 46" sheetId="33" r:id="rId46"/>
    <sheet name="część 47" sheetId="35" r:id="rId47"/>
    <sheet name="część 48" sheetId="94" r:id="rId48"/>
    <sheet name="część 49" sheetId="93" r:id="rId49"/>
    <sheet name="część 50" sheetId="92" r:id="rId50"/>
    <sheet name="część 51" sheetId="107" r:id="rId51"/>
    <sheet name="część 52" sheetId="80" r:id="rId52"/>
    <sheet name="część 53" sheetId="38" r:id="rId53"/>
    <sheet name="część 54" sheetId="39" r:id="rId54"/>
    <sheet name="część 55" sheetId="81" r:id="rId55"/>
    <sheet name="część 56" sheetId="85" r:id="rId56"/>
    <sheet name="część 57" sheetId="1" r:id="rId57"/>
    <sheet name="część 58" sheetId="47" r:id="rId58"/>
    <sheet name="część 59" sheetId="86" r:id="rId59"/>
    <sheet name="część 60" sheetId="52" r:id="rId60"/>
    <sheet name="część 61" sheetId="48" r:id="rId61"/>
    <sheet name="część 62" sheetId="49" r:id="rId62"/>
    <sheet name="część 63" sheetId="108" r:id="rId63"/>
    <sheet name="część 64" sheetId="50" r:id="rId64"/>
    <sheet name="część 65" sheetId="57" r:id="rId65"/>
    <sheet name="część 66" sheetId="53" r:id="rId66"/>
    <sheet name="część 67" sheetId="54" r:id="rId67"/>
    <sheet name="część 68" sheetId="55" r:id="rId68"/>
    <sheet name="część 69" sheetId="84" r:id="rId69"/>
    <sheet name="część 70" sheetId="58" r:id="rId70"/>
    <sheet name="część 71" sheetId="59" r:id="rId71"/>
    <sheet name="część 72" sheetId="109" r:id="rId72"/>
    <sheet name="część 73" sheetId="61" r:id="rId73"/>
    <sheet name="część 74" sheetId="62" r:id="rId74"/>
    <sheet name="część 75" sheetId="64" r:id="rId75"/>
    <sheet name="część 76" sheetId="65" r:id="rId76"/>
    <sheet name="część 77" sheetId="66" r:id="rId77"/>
    <sheet name="część 78" sheetId="67" r:id="rId78"/>
    <sheet name="część 79" sheetId="68" r:id="rId79"/>
    <sheet name="część 80" sheetId="70" r:id="rId80"/>
    <sheet name="część 81" sheetId="111" r:id="rId81"/>
    <sheet name="Arkusz3" sheetId="112" r:id="rId82"/>
  </sheets>
  <definedNames>
    <definedName name="Excel_BuiltIn__FilterDatabase" localSheetId="7">'część 8'!$B$1:$B$277</definedName>
  </definedNames>
  <calcPr calcId="152511"/>
</workbook>
</file>

<file path=xl/calcChain.xml><?xml version="1.0" encoding="utf-8"?>
<calcChain xmlns="http://schemas.openxmlformats.org/spreadsheetml/2006/main">
  <c r="F3" i="88" l="1"/>
  <c r="F4" i="88"/>
  <c r="F5" i="88"/>
  <c r="H5" i="88" s="1"/>
  <c r="F6" i="88"/>
  <c r="H6" i="88" s="1"/>
  <c r="F7" i="88"/>
  <c r="H7" i="88" s="1"/>
  <c r="F8" i="88"/>
  <c r="F9" i="88"/>
  <c r="F10" i="88"/>
  <c r="H10" i="88" s="1"/>
  <c r="F11" i="88"/>
  <c r="H11" i="88" s="1"/>
  <c r="F12" i="88"/>
  <c r="F13" i="88"/>
  <c r="H13" i="88" s="1"/>
  <c r="F14" i="88"/>
  <c r="H14" i="88" s="1"/>
  <c r="F15" i="88"/>
  <c r="F16" i="88"/>
  <c r="F17" i="88"/>
  <c r="H17" i="88" s="1"/>
  <c r="F18" i="88"/>
  <c r="H18" i="88" s="1"/>
  <c r="F19" i="88"/>
  <c r="F20" i="88"/>
  <c r="F21" i="88"/>
  <c r="H21" i="88" s="1"/>
  <c r="F22" i="88"/>
  <c r="H22" i="88" s="1"/>
  <c r="F23" i="88"/>
  <c r="H23" i="88" s="1"/>
  <c r="F24" i="88"/>
  <c r="F25" i="88"/>
  <c r="H25" i="88" s="1"/>
  <c r="F26" i="88"/>
  <c r="H26" i="88" s="1"/>
  <c r="F3" i="34"/>
  <c r="F4" i="34"/>
  <c r="F5" i="34"/>
  <c r="H5" i="34" s="1"/>
  <c r="F6" i="34"/>
  <c r="H6" i="34" s="1"/>
  <c r="F7" i="34"/>
  <c r="F8" i="34"/>
  <c r="F9" i="34"/>
  <c r="F10" i="34"/>
  <c r="H10" i="34" s="1"/>
  <c r="F11" i="34"/>
  <c r="F12" i="34"/>
  <c r="F13" i="34"/>
  <c r="F14" i="34"/>
  <c r="H14" i="34" s="1"/>
  <c r="F15" i="34"/>
  <c r="F16" i="34"/>
  <c r="F17" i="34"/>
  <c r="F7" i="109"/>
  <c r="H7" i="109" s="1"/>
  <c r="F6" i="109"/>
  <c r="H6" i="109" s="1"/>
  <c r="F5" i="109"/>
  <c r="H5" i="109" s="1"/>
  <c r="F7" i="59"/>
  <c r="H7" i="59" s="1"/>
  <c r="F6" i="59"/>
  <c r="H6" i="59" s="1"/>
  <c r="F5" i="59"/>
  <c r="H5" i="59" s="1"/>
  <c r="F4" i="22"/>
  <c r="H4" i="22" s="1"/>
  <c r="F3" i="22"/>
  <c r="H3" i="22" s="1"/>
  <c r="F3" i="111"/>
  <c r="H3" i="111" s="1"/>
  <c r="H4" i="111" s="1"/>
  <c r="F6" i="61"/>
  <c r="F30" i="70"/>
  <c r="H30" i="70" s="1"/>
  <c r="F7" i="64"/>
  <c r="H7" i="64" s="1"/>
  <c r="F6" i="64"/>
  <c r="H6" i="64" s="1"/>
  <c r="F8" i="109"/>
  <c r="H8" i="109" s="1"/>
  <c r="F40" i="50"/>
  <c r="H40" i="50" s="1"/>
  <c r="F32" i="50"/>
  <c r="H32" i="50" s="1"/>
  <c r="F35" i="50"/>
  <c r="H35" i="50" s="1"/>
  <c r="F18" i="50"/>
  <c r="H18" i="50" s="1"/>
  <c r="F3" i="108"/>
  <c r="H3" i="108" s="1"/>
  <c r="H4" i="108" s="1"/>
  <c r="F3" i="48"/>
  <c r="H3" i="48" s="1"/>
  <c r="F4" i="49"/>
  <c r="H4" i="49" s="1"/>
  <c r="F3" i="49"/>
  <c r="H3" i="49" s="1"/>
  <c r="G65" i="36"/>
  <c r="I65" i="36" s="1"/>
  <c r="G64" i="36"/>
  <c r="I64" i="36" s="1"/>
  <c r="F3" i="107"/>
  <c r="H3" i="107" s="1"/>
  <c r="H4" i="107" s="1"/>
  <c r="F3" i="94"/>
  <c r="H3" i="94" s="1"/>
  <c r="F9" i="35"/>
  <c r="H9" i="35" s="1"/>
  <c r="F5" i="94"/>
  <c r="H5" i="94" s="1"/>
  <c r="F4" i="94"/>
  <c r="H4" i="94" s="1"/>
  <c r="F3" i="106"/>
  <c r="H3" i="106" s="1"/>
  <c r="H4" i="106" s="1"/>
  <c r="F3" i="105"/>
  <c r="H3" i="105" s="1"/>
  <c r="H4" i="105" s="1"/>
  <c r="F3" i="104"/>
  <c r="H3" i="104"/>
  <c r="H4" i="104" s="1"/>
  <c r="F3" i="103"/>
  <c r="H3" i="103" s="1"/>
  <c r="H4" i="103"/>
  <c r="F3" i="102"/>
  <c r="H3" i="102"/>
  <c r="H4" i="102" s="1"/>
  <c r="F3" i="99"/>
  <c r="H3" i="99" s="1"/>
  <c r="H4" i="99" s="1"/>
  <c r="F3" i="98"/>
  <c r="H3" i="98" s="1"/>
  <c r="H4" i="98" s="1"/>
  <c r="F5" i="97"/>
  <c r="H5" i="97" s="1"/>
  <c r="F4" i="97"/>
  <c r="H4" i="97" s="1"/>
  <c r="F3" i="97"/>
  <c r="H3" i="97" s="1"/>
  <c r="F7" i="93"/>
  <c r="H7" i="93" s="1"/>
  <c r="F6" i="93"/>
  <c r="H6" i="93" s="1"/>
  <c r="F5" i="93"/>
  <c r="H5" i="93" s="1"/>
  <c r="F5" i="96"/>
  <c r="H5" i="96" s="1"/>
  <c r="F4" i="96"/>
  <c r="H4" i="96" s="1"/>
  <c r="F3" i="96"/>
  <c r="H3" i="96" s="1"/>
  <c r="H6" i="96" s="1"/>
  <c r="F3" i="95"/>
  <c r="H3" i="95"/>
  <c r="H4" i="95" s="1"/>
  <c r="F4" i="93"/>
  <c r="H4" i="93" s="1"/>
  <c r="F8" i="93"/>
  <c r="H8" i="93" s="1"/>
  <c r="F3" i="93"/>
  <c r="H3" i="93" s="1"/>
  <c r="F4" i="92"/>
  <c r="H4" i="92" s="1"/>
  <c r="F3" i="92"/>
  <c r="H3" i="92" s="1"/>
  <c r="F3" i="91"/>
  <c r="H3" i="91" s="1"/>
  <c r="H4" i="91" s="1"/>
  <c r="F3" i="90"/>
  <c r="H3" i="90" s="1"/>
  <c r="H4" i="90" s="1"/>
  <c r="G3" i="6"/>
  <c r="I3" i="6" s="1"/>
  <c r="F9" i="17"/>
  <c r="H9" i="17" s="1"/>
  <c r="F15" i="17"/>
  <c r="H15" i="17" s="1"/>
  <c r="F14" i="17"/>
  <c r="H14" i="17" s="1"/>
  <c r="F13" i="17"/>
  <c r="H13" i="17" s="1"/>
  <c r="H20" i="88"/>
  <c r="H9" i="88"/>
  <c r="H12" i="88"/>
  <c r="H16" i="88"/>
  <c r="H24" i="88"/>
  <c r="H19" i="88"/>
  <c r="H15" i="88"/>
  <c r="H8" i="88"/>
  <c r="H4" i="88"/>
  <c r="H3" i="88"/>
  <c r="G55" i="36"/>
  <c r="I55" i="36"/>
  <c r="G50" i="36"/>
  <c r="I50" i="36" s="1"/>
  <c r="G67" i="36"/>
  <c r="I67" i="36" s="1"/>
  <c r="G66" i="36"/>
  <c r="I66" i="36" s="1"/>
  <c r="G91" i="36"/>
  <c r="I91" i="36"/>
  <c r="G12" i="36"/>
  <c r="I12" i="36" s="1"/>
  <c r="G35" i="36"/>
  <c r="I35" i="36" s="1"/>
  <c r="G34" i="36"/>
  <c r="I34" i="36" s="1"/>
  <c r="G40" i="36"/>
  <c r="I40" i="36"/>
  <c r="G39" i="36"/>
  <c r="I39" i="36" s="1"/>
  <c r="G6" i="36"/>
  <c r="I6" i="36" s="1"/>
  <c r="G5" i="36"/>
  <c r="I5" i="36" s="1"/>
  <c r="G61" i="36"/>
  <c r="I61" i="36"/>
  <c r="G102" i="36"/>
  <c r="I102" i="36" s="1"/>
  <c r="G101" i="36"/>
  <c r="I101" i="36" s="1"/>
  <c r="G100" i="36"/>
  <c r="I100" i="36" s="1"/>
  <c r="G81" i="36"/>
  <c r="I81" i="36"/>
  <c r="G71" i="36"/>
  <c r="I71" i="36" s="1"/>
  <c r="G70" i="36"/>
  <c r="I70" i="36" s="1"/>
  <c r="G53" i="36"/>
  <c r="I53" i="36" s="1"/>
  <c r="G52" i="36"/>
  <c r="I52" i="36"/>
  <c r="G51" i="36"/>
  <c r="I51" i="36" s="1"/>
  <c r="G41" i="36"/>
  <c r="I41" i="36" s="1"/>
  <c r="G21" i="36"/>
  <c r="I21" i="36" s="1"/>
  <c r="G20" i="36"/>
  <c r="I20" i="36"/>
  <c r="G19" i="36"/>
  <c r="I19" i="36" s="1"/>
  <c r="G86" i="36"/>
  <c r="I86" i="36" s="1"/>
  <c r="G85" i="36"/>
  <c r="I85" i="36" s="1"/>
  <c r="G90" i="36"/>
  <c r="I90" i="36"/>
  <c r="G89" i="36"/>
  <c r="I89" i="36" s="1"/>
  <c r="G49" i="36"/>
  <c r="I49" i="36" s="1"/>
  <c r="G29" i="36"/>
  <c r="I29" i="36" s="1"/>
  <c r="G28" i="36"/>
  <c r="I28" i="36"/>
  <c r="G11" i="36"/>
  <c r="I11" i="36" s="1"/>
  <c r="G45" i="36"/>
  <c r="I45" i="36" s="1"/>
  <c r="G44" i="36"/>
  <c r="I44" i="36" s="1"/>
  <c r="G43" i="36"/>
  <c r="I43" i="36"/>
  <c r="G42" i="36"/>
  <c r="I42" i="36" s="1"/>
  <c r="G26" i="36"/>
  <c r="I26" i="36" s="1"/>
  <c r="G25" i="36"/>
  <c r="I25" i="36" s="1"/>
  <c r="G99" i="36"/>
  <c r="I99" i="36"/>
  <c r="G77" i="36"/>
  <c r="I77" i="36" s="1"/>
  <c r="G76" i="36"/>
  <c r="I76" i="36" s="1"/>
  <c r="G30" i="36"/>
  <c r="I30" i="36" s="1"/>
  <c r="G82" i="36"/>
  <c r="I82" i="36"/>
  <c r="G68" i="36"/>
  <c r="I68" i="36" s="1"/>
  <c r="G18" i="36"/>
  <c r="I18" i="36" s="1"/>
  <c r="G17" i="36"/>
  <c r="I17" i="36" s="1"/>
  <c r="G13" i="36"/>
  <c r="I13" i="36"/>
  <c r="G22" i="36"/>
  <c r="I22" i="36" s="1"/>
  <c r="G23" i="36"/>
  <c r="I23" i="36" s="1"/>
  <c r="G24" i="36"/>
  <c r="I24" i="36" s="1"/>
  <c r="G27" i="36"/>
  <c r="I27" i="36"/>
  <c r="G9" i="36"/>
  <c r="I9" i="36" s="1"/>
  <c r="G8" i="36"/>
  <c r="I8" i="36" s="1"/>
  <c r="G93" i="36"/>
  <c r="I93" i="36" s="1"/>
  <c r="G92" i="36"/>
  <c r="I92" i="36"/>
  <c r="G63" i="36"/>
  <c r="I63" i="36" s="1"/>
  <c r="G62" i="36"/>
  <c r="I62" i="36" s="1"/>
  <c r="G36" i="36"/>
  <c r="I36" i="36" s="1"/>
  <c r="G69" i="36"/>
  <c r="I69" i="36"/>
  <c r="G72" i="36"/>
  <c r="I72" i="36" s="1"/>
  <c r="G98" i="36"/>
  <c r="I98" i="36" s="1"/>
  <c r="G88" i="36"/>
  <c r="I88" i="36" s="1"/>
  <c r="G87" i="36"/>
  <c r="I87" i="36"/>
  <c r="G73" i="36"/>
  <c r="I73" i="36" s="1"/>
  <c r="G54" i="36"/>
  <c r="I54" i="36" s="1"/>
  <c r="G60" i="36"/>
  <c r="I60" i="36" s="1"/>
  <c r="G59" i="36"/>
  <c r="I59" i="36"/>
  <c r="G58" i="36"/>
  <c r="I58" i="36" s="1"/>
  <c r="G57" i="36"/>
  <c r="I57" i="36" s="1"/>
  <c r="G56" i="36"/>
  <c r="I56" i="36" s="1"/>
  <c r="G96" i="36"/>
  <c r="I96" i="36"/>
  <c r="G95" i="36"/>
  <c r="I95" i="36" s="1"/>
  <c r="G94" i="36"/>
  <c r="I94" i="36" s="1"/>
  <c r="F7" i="87"/>
  <c r="H7" i="87" s="1"/>
  <c r="F5" i="87"/>
  <c r="H5" i="87"/>
  <c r="F4" i="87"/>
  <c r="H4" i="87" s="1"/>
  <c r="F3" i="87"/>
  <c r="H3" i="87" s="1"/>
  <c r="F6" i="87"/>
  <c r="H6" i="87" s="1"/>
  <c r="F12" i="87"/>
  <c r="H12" i="87"/>
  <c r="F11" i="87"/>
  <c r="H11" i="87" s="1"/>
  <c r="F10" i="87"/>
  <c r="H10" i="87" s="1"/>
  <c r="F9" i="87"/>
  <c r="H9" i="87" s="1"/>
  <c r="F8" i="87"/>
  <c r="H8" i="87"/>
  <c r="G80" i="36"/>
  <c r="I80" i="36" s="1"/>
  <c r="G79" i="36"/>
  <c r="I79" i="36" s="1"/>
  <c r="G78" i="36"/>
  <c r="I78" i="36" s="1"/>
  <c r="G75" i="36"/>
  <c r="I75" i="36"/>
  <c r="G74" i="36"/>
  <c r="I74" i="36" s="1"/>
  <c r="G46" i="36"/>
  <c r="I46" i="36" s="1"/>
  <c r="G16" i="36"/>
  <c r="I16" i="36" s="1"/>
  <c r="G15" i="36"/>
  <c r="I15" i="36"/>
  <c r="G14" i="36"/>
  <c r="I14" i="36" s="1"/>
  <c r="G32" i="36"/>
  <c r="I32" i="36" s="1"/>
  <c r="G4" i="36"/>
  <c r="I4" i="36" s="1"/>
  <c r="G3" i="36"/>
  <c r="I3" i="36"/>
  <c r="G7" i="36"/>
  <c r="I7" i="36" s="1"/>
  <c r="F3" i="47"/>
  <c r="H3" i="47" s="1"/>
  <c r="H4" i="47" s="1"/>
  <c r="F3" i="86"/>
  <c r="H3" i="86" s="1"/>
  <c r="H4" i="86" s="1"/>
  <c r="H16" i="34"/>
  <c r="H4" i="34"/>
  <c r="G13" i="53"/>
  <c r="I13" i="53" s="1"/>
  <c r="F17" i="50"/>
  <c r="H17" i="50"/>
  <c r="F16" i="50"/>
  <c r="H16" i="50" s="1"/>
  <c r="F42" i="50"/>
  <c r="H42" i="50" s="1"/>
  <c r="F10" i="50"/>
  <c r="H10" i="50" s="1"/>
  <c r="F4" i="85"/>
  <c r="H4" i="85"/>
  <c r="F30" i="85"/>
  <c r="H30" i="85" s="1"/>
  <c r="F29" i="85"/>
  <c r="H29" i="85" s="1"/>
  <c r="F28" i="85"/>
  <c r="H28" i="85" s="1"/>
  <c r="F27" i="85"/>
  <c r="H27" i="85"/>
  <c r="F26" i="85"/>
  <c r="H26" i="85" s="1"/>
  <c r="F25" i="85"/>
  <c r="H25" i="85" s="1"/>
  <c r="F24" i="85"/>
  <c r="H24" i="85" s="1"/>
  <c r="F23" i="85"/>
  <c r="H23" i="85"/>
  <c r="F22" i="85"/>
  <c r="H22" i="85" s="1"/>
  <c r="F21" i="85"/>
  <c r="H21" i="85" s="1"/>
  <c r="F20" i="85"/>
  <c r="H20" i="85" s="1"/>
  <c r="F19" i="85"/>
  <c r="H19" i="85"/>
  <c r="F18" i="85"/>
  <c r="H18" i="85" s="1"/>
  <c r="F17" i="85"/>
  <c r="H17" i="85" s="1"/>
  <c r="F16" i="85"/>
  <c r="H16" i="85" s="1"/>
  <c r="F15" i="85"/>
  <c r="H15" i="85"/>
  <c r="F14" i="85"/>
  <c r="H14" i="85" s="1"/>
  <c r="F13" i="85"/>
  <c r="H13" i="85" s="1"/>
  <c r="F12" i="85"/>
  <c r="H12" i="85" s="1"/>
  <c r="F11" i="85"/>
  <c r="H11" i="85" s="1"/>
  <c r="F10" i="85"/>
  <c r="H10" i="85" s="1"/>
  <c r="F9" i="85"/>
  <c r="H9" i="85" s="1"/>
  <c r="F8" i="85"/>
  <c r="H8" i="85" s="1"/>
  <c r="F7" i="85"/>
  <c r="H7" i="85" s="1"/>
  <c r="F6" i="85"/>
  <c r="H6" i="85" s="1"/>
  <c r="F5" i="85"/>
  <c r="H5" i="85" s="1"/>
  <c r="F3" i="85"/>
  <c r="H3" i="85" s="1"/>
  <c r="F28" i="41"/>
  <c r="H28" i="41" s="1"/>
  <c r="F27" i="41"/>
  <c r="H27" i="41" s="1"/>
  <c r="F3" i="81"/>
  <c r="H3" i="81" s="1"/>
  <c r="F17" i="38"/>
  <c r="H17" i="38" s="1"/>
  <c r="F17" i="33"/>
  <c r="H17" i="33" s="1"/>
  <c r="F7" i="29"/>
  <c r="H7" i="29" s="1"/>
  <c r="F19" i="70"/>
  <c r="H19" i="70" s="1"/>
  <c r="F3" i="84"/>
  <c r="H3" i="84" s="1"/>
  <c r="H4" i="84" s="1"/>
  <c r="G10" i="53"/>
  <c r="I10" i="53" s="1"/>
  <c r="G9" i="53"/>
  <c r="I9" i="53" s="1"/>
  <c r="G8" i="53"/>
  <c r="I8" i="53" s="1"/>
  <c r="F10" i="41"/>
  <c r="H10" i="41" s="1"/>
  <c r="F4" i="81"/>
  <c r="H4" i="81"/>
  <c r="F6" i="40"/>
  <c r="H6" i="40" s="1"/>
  <c r="F7" i="40"/>
  <c r="H7" i="40" s="1"/>
  <c r="G103" i="36"/>
  <c r="I103" i="36" s="1"/>
  <c r="F4" i="80"/>
  <c r="H4" i="80" s="1"/>
  <c r="H5" i="80" s="1"/>
  <c r="F3" i="80"/>
  <c r="H3" i="80" s="1"/>
  <c r="F3" i="79"/>
  <c r="H3" i="79" s="1"/>
  <c r="H4" i="79" s="1"/>
  <c r="F6" i="78"/>
  <c r="H6" i="78" s="1"/>
  <c r="F5" i="78"/>
  <c r="H5" i="78" s="1"/>
  <c r="F4" i="78"/>
  <c r="H4" i="78" s="1"/>
  <c r="F3" i="78"/>
  <c r="H3" i="78" s="1"/>
  <c r="F6" i="8"/>
  <c r="H6" i="8" s="1"/>
  <c r="F8" i="78"/>
  <c r="H8" i="78" s="1"/>
  <c r="F7" i="78"/>
  <c r="H7" i="78" s="1"/>
  <c r="F3" i="1"/>
  <c r="H3" i="1" s="1"/>
  <c r="H4" i="1" s="1"/>
  <c r="F8" i="10"/>
  <c r="H8" i="10" s="1"/>
  <c r="F9" i="10"/>
  <c r="H9" i="10"/>
  <c r="F10" i="10"/>
  <c r="H10" i="10" s="1"/>
  <c r="F6" i="11"/>
  <c r="H6" i="11" s="1"/>
  <c r="H7" i="11" s="1"/>
  <c r="F3" i="12"/>
  <c r="H3" i="12" s="1"/>
  <c r="F4" i="12"/>
  <c r="H4" i="12" s="1"/>
  <c r="F5" i="12"/>
  <c r="H5" i="12" s="1"/>
  <c r="F6" i="12"/>
  <c r="H6" i="12" s="1"/>
  <c r="F7" i="12"/>
  <c r="H7" i="12" s="1"/>
  <c r="F8" i="12"/>
  <c r="H8" i="12" s="1"/>
  <c r="F9" i="12"/>
  <c r="H9" i="12" s="1"/>
  <c r="F10" i="12"/>
  <c r="H10" i="12" s="1"/>
  <c r="F11" i="12"/>
  <c r="H11" i="12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22" i="12"/>
  <c r="H22" i="12" s="1"/>
  <c r="F23" i="12"/>
  <c r="H23" i="12" s="1"/>
  <c r="F24" i="12"/>
  <c r="H24" i="12" s="1"/>
  <c r="F25" i="12"/>
  <c r="H25" i="12" s="1"/>
  <c r="F26" i="12"/>
  <c r="H26" i="12" s="1"/>
  <c r="F6" i="14"/>
  <c r="H6" i="14" s="1"/>
  <c r="F7" i="14"/>
  <c r="H7" i="14" s="1"/>
  <c r="F7" i="16"/>
  <c r="H7" i="16" s="1"/>
  <c r="H8" i="16" s="1"/>
  <c r="F3" i="17"/>
  <c r="H3" i="17" s="1"/>
  <c r="F4" i="17"/>
  <c r="H4" i="17" s="1"/>
  <c r="F5" i="17"/>
  <c r="H5" i="17" s="1"/>
  <c r="F6" i="17"/>
  <c r="H6" i="17" s="1"/>
  <c r="F7" i="17"/>
  <c r="H7" i="17" s="1"/>
  <c r="F8" i="17"/>
  <c r="H8" i="17" s="1"/>
  <c r="F10" i="17"/>
  <c r="H10" i="17" s="1"/>
  <c r="F11" i="17"/>
  <c r="H11" i="17" s="1"/>
  <c r="F12" i="17"/>
  <c r="H12" i="17" s="1"/>
  <c r="F3" i="18"/>
  <c r="H3" i="18" s="1"/>
  <c r="H4" i="18" s="1"/>
  <c r="F3" i="2"/>
  <c r="H3" i="2" s="1"/>
  <c r="F4" i="2"/>
  <c r="H4" i="2" s="1"/>
  <c r="F5" i="2"/>
  <c r="H5" i="2"/>
  <c r="F6" i="2"/>
  <c r="H6" i="2" s="1"/>
  <c r="F7" i="2"/>
  <c r="H7" i="2" s="1"/>
  <c r="F8" i="2"/>
  <c r="H8" i="2" s="1"/>
  <c r="F9" i="2"/>
  <c r="H9" i="2"/>
  <c r="F10" i="2"/>
  <c r="H10" i="2" s="1"/>
  <c r="F11" i="2"/>
  <c r="H11" i="2" s="1"/>
  <c r="F7" i="21"/>
  <c r="H7" i="21" s="1"/>
  <c r="H8" i="21" s="1"/>
  <c r="F5" i="22"/>
  <c r="H5" i="22" s="1"/>
  <c r="F6" i="22"/>
  <c r="H6" i="22" s="1"/>
  <c r="F3" i="23"/>
  <c r="H3" i="23" s="1"/>
  <c r="F4" i="23"/>
  <c r="H4" i="23" s="1"/>
  <c r="F5" i="23"/>
  <c r="H5" i="23"/>
  <c r="F6" i="23"/>
  <c r="H6" i="23" s="1"/>
  <c r="F7" i="23"/>
  <c r="H7" i="23" s="1"/>
  <c r="H10" i="23" s="1"/>
  <c r="F8" i="23"/>
  <c r="H8" i="23" s="1"/>
  <c r="F9" i="23"/>
  <c r="H9" i="23"/>
  <c r="F3" i="27"/>
  <c r="H3" i="27" s="1"/>
  <c r="H4" i="27" s="1"/>
  <c r="F3" i="28"/>
  <c r="H3" i="28" s="1"/>
  <c r="H4" i="28" s="1"/>
  <c r="F3" i="29"/>
  <c r="H3" i="29"/>
  <c r="F4" i="29"/>
  <c r="H4" i="29" s="1"/>
  <c r="F5" i="29"/>
  <c r="H5" i="29" s="1"/>
  <c r="F6" i="29"/>
  <c r="H6" i="29" s="1"/>
  <c r="F8" i="29"/>
  <c r="H8" i="29"/>
  <c r="F9" i="29"/>
  <c r="H9" i="29" s="1"/>
  <c r="F10" i="29"/>
  <c r="H10" i="29" s="1"/>
  <c r="F11" i="29"/>
  <c r="H11" i="29" s="1"/>
  <c r="F12" i="29"/>
  <c r="H12" i="29"/>
  <c r="F3" i="30"/>
  <c r="H3" i="30" s="1"/>
  <c r="F4" i="30"/>
  <c r="H4" i="30" s="1"/>
  <c r="F5" i="30"/>
  <c r="H5" i="30" s="1"/>
  <c r="F6" i="30"/>
  <c r="H6" i="30"/>
  <c r="F7" i="30"/>
  <c r="H7" i="30" s="1"/>
  <c r="F8" i="30"/>
  <c r="H8" i="30" s="1"/>
  <c r="F9" i="30"/>
  <c r="H9" i="30" s="1"/>
  <c r="F10" i="30"/>
  <c r="H10" i="30"/>
  <c r="F11" i="30"/>
  <c r="H11" i="30" s="1"/>
  <c r="F12" i="30"/>
  <c r="H12" i="30" s="1"/>
  <c r="F13" i="30"/>
  <c r="H13" i="30" s="1"/>
  <c r="F14" i="30"/>
  <c r="H14" i="30"/>
  <c r="F15" i="30"/>
  <c r="H15" i="30" s="1"/>
  <c r="F16" i="30"/>
  <c r="H16" i="30" s="1"/>
  <c r="F17" i="30"/>
  <c r="H17" i="30" s="1"/>
  <c r="F18" i="30"/>
  <c r="H18" i="30"/>
  <c r="F19" i="30"/>
  <c r="H19" i="30" s="1"/>
  <c r="F3" i="31"/>
  <c r="H3" i="31" s="1"/>
  <c r="F4" i="31"/>
  <c r="H4" i="31" s="1"/>
  <c r="F5" i="31"/>
  <c r="H5" i="31" s="1"/>
  <c r="F6" i="31"/>
  <c r="H6" i="31" s="1"/>
  <c r="F7" i="31"/>
  <c r="H7" i="31"/>
  <c r="F8" i="31"/>
  <c r="H8" i="31" s="1"/>
  <c r="F9" i="31"/>
  <c r="H9" i="31" s="1"/>
  <c r="F10" i="31"/>
  <c r="H10" i="31" s="1"/>
  <c r="F11" i="31"/>
  <c r="H11" i="31" s="1"/>
  <c r="F12" i="31"/>
  <c r="H12" i="31" s="1"/>
  <c r="F13" i="31"/>
  <c r="H13" i="31" s="1"/>
  <c r="F3" i="32"/>
  <c r="H3" i="32" s="1"/>
  <c r="F4" i="32"/>
  <c r="H4" i="32" s="1"/>
  <c r="F5" i="32"/>
  <c r="H5" i="32" s="1"/>
  <c r="F6" i="32"/>
  <c r="H6" i="32" s="1"/>
  <c r="F7" i="32"/>
  <c r="H7" i="32" s="1"/>
  <c r="F8" i="32"/>
  <c r="H8" i="32" s="1"/>
  <c r="F9" i="32"/>
  <c r="H9" i="32" s="1"/>
  <c r="F10" i="32"/>
  <c r="H10" i="32" s="1"/>
  <c r="F11" i="32"/>
  <c r="H11" i="32" s="1"/>
  <c r="F12" i="32"/>
  <c r="H12" i="32" s="1"/>
  <c r="F13" i="32"/>
  <c r="H13" i="32" s="1"/>
  <c r="F14" i="32"/>
  <c r="H14" i="32" s="1"/>
  <c r="F15" i="32"/>
  <c r="H15" i="32" s="1"/>
  <c r="F16" i="32"/>
  <c r="H16" i="32" s="1"/>
  <c r="F17" i="32"/>
  <c r="H17" i="32" s="1"/>
  <c r="F18" i="32"/>
  <c r="H18" i="32" s="1"/>
  <c r="F19" i="32"/>
  <c r="H19" i="32" s="1"/>
  <c r="F20" i="32"/>
  <c r="H20" i="32" s="1"/>
  <c r="F21" i="32"/>
  <c r="H21" i="32" s="1"/>
  <c r="F22" i="32"/>
  <c r="H22" i="32" s="1"/>
  <c r="F23" i="32"/>
  <c r="H23" i="32" s="1"/>
  <c r="F24" i="32"/>
  <c r="H24" i="32" s="1"/>
  <c r="F25" i="32"/>
  <c r="H25" i="32" s="1"/>
  <c r="F26" i="32"/>
  <c r="H26" i="32" s="1"/>
  <c r="F27" i="32"/>
  <c r="H27" i="32" s="1"/>
  <c r="F28" i="32"/>
  <c r="H28" i="32" s="1"/>
  <c r="F29" i="32"/>
  <c r="H29" i="32" s="1"/>
  <c r="F30" i="32"/>
  <c r="H30" i="32" s="1"/>
  <c r="F31" i="32"/>
  <c r="H31" i="32" s="1"/>
  <c r="F3" i="33"/>
  <c r="H3" i="33" s="1"/>
  <c r="F4" i="33"/>
  <c r="H4" i="33" s="1"/>
  <c r="F5" i="33"/>
  <c r="H5" i="33" s="1"/>
  <c r="F6" i="33"/>
  <c r="H6" i="33" s="1"/>
  <c r="F7" i="33"/>
  <c r="H7" i="33" s="1"/>
  <c r="F8" i="33"/>
  <c r="H8" i="33" s="1"/>
  <c r="F9" i="33"/>
  <c r="H9" i="33" s="1"/>
  <c r="F10" i="33"/>
  <c r="H10" i="33" s="1"/>
  <c r="F11" i="33"/>
  <c r="H11" i="33" s="1"/>
  <c r="F12" i="33"/>
  <c r="H12" i="33" s="1"/>
  <c r="F13" i="33"/>
  <c r="H13" i="33" s="1"/>
  <c r="F14" i="33"/>
  <c r="H14" i="33" s="1"/>
  <c r="F15" i="33"/>
  <c r="H15" i="33" s="1"/>
  <c r="F16" i="33"/>
  <c r="H16" i="33" s="1"/>
  <c r="F18" i="33"/>
  <c r="H18" i="33" s="1"/>
  <c r="F19" i="33"/>
  <c r="H19" i="33" s="1"/>
  <c r="F20" i="33"/>
  <c r="H20" i="33" s="1"/>
  <c r="F21" i="33"/>
  <c r="H21" i="33" s="1"/>
  <c r="F22" i="33"/>
  <c r="H22" i="33" s="1"/>
  <c r="F23" i="33"/>
  <c r="H23" i="33" s="1"/>
  <c r="F24" i="33"/>
  <c r="H24" i="33" s="1"/>
  <c r="F25" i="33"/>
  <c r="H25" i="33" s="1"/>
  <c r="F26" i="33"/>
  <c r="H26" i="33" s="1"/>
  <c r="F27" i="33"/>
  <c r="H27" i="33" s="1"/>
  <c r="F28" i="33"/>
  <c r="H28" i="33" s="1"/>
  <c r="F29" i="33"/>
  <c r="H29" i="33" s="1"/>
  <c r="F30" i="33"/>
  <c r="H30" i="33" s="1"/>
  <c r="F31" i="33"/>
  <c r="H31" i="33" s="1"/>
  <c r="F32" i="33"/>
  <c r="H32" i="33" s="1"/>
  <c r="F33" i="33"/>
  <c r="H33" i="33" s="1"/>
  <c r="H3" i="34"/>
  <c r="H7" i="34"/>
  <c r="H8" i="34"/>
  <c r="H9" i="34"/>
  <c r="H11" i="34"/>
  <c r="H12" i="34"/>
  <c r="H13" i="34"/>
  <c r="H15" i="34"/>
  <c r="H17" i="34"/>
  <c r="F3" i="35"/>
  <c r="H3" i="35" s="1"/>
  <c r="F4" i="35"/>
  <c r="H4" i="35" s="1"/>
  <c r="F5" i="35"/>
  <c r="H5" i="35" s="1"/>
  <c r="F6" i="35"/>
  <c r="H6" i="35" s="1"/>
  <c r="F7" i="35"/>
  <c r="H7" i="35" s="1"/>
  <c r="F8" i="35"/>
  <c r="H8" i="35" s="1"/>
  <c r="F10" i="35"/>
  <c r="H10" i="35" s="1"/>
  <c r="F11" i="35"/>
  <c r="H11" i="35" s="1"/>
  <c r="G10" i="36"/>
  <c r="I10" i="36" s="1"/>
  <c r="G31" i="36"/>
  <c r="I31" i="36" s="1"/>
  <c r="G33" i="36"/>
  <c r="I33" i="36" s="1"/>
  <c r="G37" i="36"/>
  <c r="I37" i="36" s="1"/>
  <c r="G38" i="36"/>
  <c r="I38" i="36" s="1"/>
  <c r="G47" i="36"/>
  <c r="I47" i="36" s="1"/>
  <c r="G48" i="36"/>
  <c r="I48" i="36" s="1"/>
  <c r="G83" i="36"/>
  <c r="I83" i="36" s="1"/>
  <c r="G84" i="36"/>
  <c r="I84" i="36" s="1"/>
  <c r="G97" i="36"/>
  <c r="I97" i="36" s="1"/>
  <c r="F3" i="38"/>
  <c r="H3" i="38" s="1"/>
  <c r="F4" i="38"/>
  <c r="H4" i="38" s="1"/>
  <c r="F5" i="38"/>
  <c r="H5" i="38" s="1"/>
  <c r="F6" i="38"/>
  <c r="H6" i="38" s="1"/>
  <c r="F7" i="38"/>
  <c r="H7" i="38" s="1"/>
  <c r="F8" i="38"/>
  <c r="H8" i="38" s="1"/>
  <c r="F9" i="38"/>
  <c r="H9" i="38" s="1"/>
  <c r="F10" i="38"/>
  <c r="H10" i="38" s="1"/>
  <c r="F11" i="38"/>
  <c r="H11" i="38" s="1"/>
  <c r="F12" i="38"/>
  <c r="H12" i="38" s="1"/>
  <c r="F13" i="38"/>
  <c r="H13" i="38" s="1"/>
  <c r="F14" i="38"/>
  <c r="H14" i="38" s="1"/>
  <c r="F15" i="38"/>
  <c r="H15" i="38" s="1"/>
  <c r="F16" i="38"/>
  <c r="H16" i="38" s="1"/>
  <c r="F18" i="38"/>
  <c r="H18" i="38" s="1"/>
  <c r="F19" i="38"/>
  <c r="H19" i="38" s="1"/>
  <c r="F3" i="39"/>
  <c r="H3" i="39" s="1"/>
  <c r="F4" i="39"/>
  <c r="H4" i="39" s="1"/>
  <c r="F5" i="39"/>
  <c r="H5" i="39" s="1"/>
  <c r="F6" i="39"/>
  <c r="H6" i="39" s="1"/>
  <c r="G3" i="4"/>
  <c r="I3" i="4" s="1"/>
  <c r="I4" i="4" s="1"/>
  <c r="F3" i="40"/>
  <c r="H3" i="40" s="1"/>
  <c r="F4" i="40"/>
  <c r="H4" i="40" s="1"/>
  <c r="H8" i="40" s="1"/>
  <c r="F5" i="40"/>
  <c r="H5" i="40" s="1"/>
  <c r="F3" i="41"/>
  <c r="H3" i="41" s="1"/>
  <c r="F4" i="41"/>
  <c r="H4" i="41" s="1"/>
  <c r="F5" i="41"/>
  <c r="H5" i="41" s="1"/>
  <c r="F6" i="41"/>
  <c r="H6" i="41" s="1"/>
  <c r="F7" i="41"/>
  <c r="H7" i="41" s="1"/>
  <c r="F8" i="41"/>
  <c r="H8" i="41" s="1"/>
  <c r="F9" i="41"/>
  <c r="H9" i="41" s="1"/>
  <c r="F11" i="41"/>
  <c r="H11" i="41" s="1"/>
  <c r="F12" i="41"/>
  <c r="H12" i="41" s="1"/>
  <c r="F13" i="41"/>
  <c r="H13" i="41" s="1"/>
  <c r="F14" i="41"/>
  <c r="H14" i="41" s="1"/>
  <c r="F15" i="41"/>
  <c r="H15" i="41" s="1"/>
  <c r="F16" i="41"/>
  <c r="H16" i="41" s="1"/>
  <c r="F17" i="41"/>
  <c r="H17" i="41" s="1"/>
  <c r="F18" i="41"/>
  <c r="H18" i="41" s="1"/>
  <c r="F19" i="41"/>
  <c r="H19" i="41" s="1"/>
  <c r="F20" i="41"/>
  <c r="H20" i="41" s="1"/>
  <c r="F21" i="41"/>
  <c r="H21" i="41" s="1"/>
  <c r="F22" i="41"/>
  <c r="H22" i="41" s="1"/>
  <c r="F23" i="41"/>
  <c r="H23" i="41" s="1"/>
  <c r="F24" i="41"/>
  <c r="H24" i="41" s="1"/>
  <c r="F25" i="41"/>
  <c r="H25" i="41" s="1"/>
  <c r="F26" i="41"/>
  <c r="H26" i="41" s="1"/>
  <c r="F29" i="41"/>
  <c r="H29" i="41" s="1"/>
  <c r="F30" i="41"/>
  <c r="H30" i="41" s="1"/>
  <c r="F31" i="41"/>
  <c r="H31" i="41" s="1"/>
  <c r="F32" i="41"/>
  <c r="H32" i="41" s="1"/>
  <c r="F33" i="41"/>
  <c r="H33" i="41" s="1"/>
  <c r="F34" i="41"/>
  <c r="H34" i="41" s="1"/>
  <c r="F35" i="41"/>
  <c r="H35" i="41" s="1"/>
  <c r="F36" i="41"/>
  <c r="H36" i="41" s="1"/>
  <c r="F37" i="41"/>
  <c r="H37" i="41" s="1"/>
  <c r="F38" i="41"/>
  <c r="H38" i="41" s="1"/>
  <c r="F39" i="41"/>
  <c r="H39" i="41" s="1"/>
  <c r="F40" i="41"/>
  <c r="H40" i="41" s="1"/>
  <c r="F41" i="41"/>
  <c r="H41" i="41" s="1"/>
  <c r="F42" i="41"/>
  <c r="H42" i="41" s="1"/>
  <c r="F3" i="42"/>
  <c r="H3" i="42" s="1"/>
  <c r="F4" i="42"/>
  <c r="H4" i="42" s="1"/>
  <c r="F5" i="42"/>
  <c r="H5" i="42" s="1"/>
  <c r="F6" i="42"/>
  <c r="H6" i="42" s="1"/>
  <c r="F7" i="42"/>
  <c r="H7" i="42" s="1"/>
  <c r="F8" i="42"/>
  <c r="H8" i="42" s="1"/>
  <c r="F9" i="42"/>
  <c r="H9" i="42" s="1"/>
  <c r="F10" i="42"/>
  <c r="H10" i="42" s="1"/>
  <c r="F11" i="42"/>
  <c r="H11" i="42" s="1"/>
  <c r="F12" i="42"/>
  <c r="H12" i="42" s="1"/>
  <c r="F13" i="42"/>
  <c r="H13" i="42" s="1"/>
  <c r="F14" i="42"/>
  <c r="H14" i="42" s="1"/>
  <c r="F15" i="42"/>
  <c r="H15" i="42" s="1"/>
  <c r="F4" i="43"/>
  <c r="H4" i="43" s="1"/>
  <c r="F5" i="43"/>
  <c r="H5" i="43" s="1"/>
  <c r="F6" i="43"/>
  <c r="H6" i="43" s="1"/>
  <c r="F7" i="43"/>
  <c r="H7" i="43" s="1"/>
  <c r="F8" i="43"/>
  <c r="H8" i="43" s="1"/>
  <c r="F9" i="43"/>
  <c r="H9" i="43" s="1"/>
  <c r="F4" i="48"/>
  <c r="H4" i="48" s="1"/>
  <c r="H5" i="48" s="1"/>
  <c r="F5" i="49"/>
  <c r="H5" i="49" s="1"/>
  <c r="H3" i="5"/>
  <c r="J3" i="5" s="1"/>
  <c r="H4" i="5"/>
  <c r="J4" i="5" s="1"/>
  <c r="F3" i="50"/>
  <c r="H3" i="50"/>
  <c r="F4" i="50"/>
  <c r="H4" i="50"/>
  <c r="F5" i="50"/>
  <c r="H5" i="50"/>
  <c r="F6" i="50"/>
  <c r="H6" i="50"/>
  <c r="F7" i="50"/>
  <c r="H7" i="50"/>
  <c r="F8" i="50"/>
  <c r="H8" i="50"/>
  <c r="F9" i="50"/>
  <c r="H9" i="50"/>
  <c r="F11" i="50"/>
  <c r="H11" i="50"/>
  <c r="F12" i="50"/>
  <c r="H12" i="50"/>
  <c r="F13" i="50"/>
  <c r="H13" i="50"/>
  <c r="F14" i="50"/>
  <c r="H14" i="50"/>
  <c r="F15" i="50"/>
  <c r="H15" i="50"/>
  <c r="F19" i="50"/>
  <c r="H19" i="50"/>
  <c r="F20" i="50"/>
  <c r="H20" i="50"/>
  <c r="F21" i="50"/>
  <c r="H21" i="50"/>
  <c r="F22" i="50"/>
  <c r="H22" i="50"/>
  <c r="F23" i="50"/>
  <c r="H23" i="50"/>
  <c r="F24" i="50"/>
  <c r="H24" i="50"/>
  <c r="F25" i="50"/>
  <c r="H25" i="50"/>
  <c r="F26" i="50"/>
  <c r="H26" i="50"/>
  <c r="F27" i="50"/>
  <c r="H27" i="50"/>
  <c r="F28" i="50"/>
  <c r="H28" i="50"/>
  <c r="F29" i="50"/>
  <c r="H29" i="50"/>
  <c r="F30" i="50"/>
  <c r="H30" i="50"/>
  <c r="F31" i="50"/>
  <c r="H31" i="50"/>
  <c r="F33" i="50"/>
  <c r="H33" i="50"/>
  <c r="F34" i="50"/>
  <c r="H34" i="50"/>
  <c r="F36" i="50"/>
  <c r="H36" i="50"/>
  <c r="F37" i="50"/>
  <c r="H37" i="50"/>
  <c r="F38" i="50"/>
  <c r="H38" i="50"/>
  <c r="F39" i="50"/>
  <c r="H39" i="50"/>
  <c r="F41" i="50"/>
  <c r="H41" i="50"/>
  <c r="F43" i="50"/>
  <c r="H43" i="50"/>
  <c r="F3" i="52"/>
  <c r="H3" i="52"/>
  <c r="H4" i="52" s="1"/>
  <c r="G3" i="53"/>
  <c r="I3" i="53" s="1"/>
  <c r="G4" i="53"/>
  <c r="I4" i="53" s="1"/>
  <c r="G5" i="53"/>
  <c r="I5" i="53" s="1"/>
  <c r="G6" i="53"/>
  <c r="I6" i="53" s="1"/>
  <c r="G7" i="53"/>
  <c r="I7" i="53" s="1"/>
  <c r="G11" i="53"/>
  <c r="I11" i="53" s="1"/>
  <c r="G12" i="53"/>
  <c r="I12" i="53" s="1"/>
  <c r="G14" i="53"/>
  <c r="I14" i="53" s="1"/>
  <c r="G3" i="54"/>
  <c r="I3" i="54" s="1"/>
  <c r="G4" i="54"/>
  <c r="I4" i="54" s="1"/>
  <c r="G5" i="54"/>
  <c r="I5" i="54" s="1"/>
  <c r="G6" i="54"/>
  <c r="I6" i="54" s="1"/>
  <c r="G7" i="54"/>
  <c r="I7" i="54" s="1"/>
  <c r="G8" i="54"/>
  <c r="I8" i="54" s="1"/>
  <c r="G9" i="54"/>
  <c r="I9" i="54" s="1"/>
  <c r="G10" i="54"/>
  <c r="I10" i="54" s="1"/>
  <c r="G11" i="54"/>
  <c r="I11" i="54" s="1"/>
  <c r="G12" i="54"/>
  <c r="I12" i="54" s="1"/>
  <c r="G13" i="54"/>
  <c r="I13" i="54" s="1"/>
  <c r="G14" i="54"/>
  <c r="I14" i="54" s="1"/>
  <c r="F4" i="55"/>
  <c r="H4" i="55" s="1"/>
  <c r="H5" i="55" s="1"/>
  <c r="F3" i="56"/>
  <c r="H3" i="56" s="1"/>
  <c r="H4" i="56" s="1"/>
  <c r="F4" i="57"/>
  <c r="H4" i="57" s="1"/>
  <c r="H5" i="57" s="1"/>
  <c r="F6" i="58"/>
  <c r="H6" i="58"/>
  <c r="H9" i="58" s="1"/>
  <c r="F7" i="58"/>
  <c r="H7" i="58"/>
  <c r="F8" i="58"/>
  <c r="H8" i="58"/>
  <c r="G4" i="6"/>
  <c r="I4" i="6"/>
  <c r="I5" i="6" s="1"/>
  <c r="H6" i="61"/>
  <c r="H7" i="61"/>
  <c r="F4" i="62"/>
  <c r="H4" i="62"/>
  <c r="H5" i="62" s="1"/>
  <c r="F8" i="64"/>
  <c r="H8" i="64" s="1"/>
  <c r="H9" i="64" s="1"/>
  <c r="F3" i="65"/>
  <c r="H3" i="65" s="1"/>
  <c r="H4" i="65" s="1"/>
  <c r="F4" i="66"/>
  <c r="H4" i="66"/>
  <c r="F5" i="66"/>
  <c r="H5" i="66"/>
  <c r="H6" i="66" s="1"/>
  <c r="F3" i="67"/>
  <c r="H3" i="67"/>
  <c r="H4" i="67" s="1"/>
  <c r="F3" i="68"/>
  <c r="H3" i="68" s="1"/>
  <c r="H4" i="68" s="1"/>
  <c r="F3" i="70"/>
  <c r="H3" i="70" s="1"/>
  <c r="F4" i="70"/>
  <c r="H4" i="70" s="1"/>
  <c r="F5" i="70"/>
  <c r="H5" i="70" s="1"/>
  <c r="F6" i="70"/>
  <c r="H6" i="70" s="1"/>
  <c r="F7" i="70"/>
  <c r="H7" i="70" s="1"/>
  <c r="F8" i="70"/>
  <c r="H8" i="70" s="1"/>
  <c r="F9" i="70"/>
  <c r="H9" i="70" s="1"/>
  <c r="F10" i="70"/>
  <c r="H10" i="70" s="1"/>
  <c r="F11" i="70"/>
  <c r="H11" i="70" s="1"/>
  <c r="F12" i="70"/>
  <c r="H12" i="70" s="1"/>
  <c r="F13" i="70"/>
  <c r="H13" i="70" s="1"/>
  <c r="F14" i="70"/>
  <c r="H14" i="70" s="1"/>
  <c r="F15" i="70"/>
  <c r="H15" i="70" s="1"/>
  <c r="F16" i="70"/>
  <c r="H16" i="70" s="1"/>
  <c r="F17" i="70"/>
  <c r="H17" i="70" s="1"/>
  <c r="F18" i="70"/>
  <c r="H18" i="70" s="1"/>
  <c r="F20" i="70"/>
  <c r="H20" i="70" s="1"/>
  <c r="F21" i="70"/>
  <c r="H21" i="70" s="1"/>
  <c r="F22" i="70"/>
  <c r="H22" i="70" s="1"/>
  <c r="F23" i="70"/>
  <c r="H23" i="70" s="1"/>
  <c r="F24" i="70"/>
  <c r="H24" i="70" s="1"/>
  <c r="F25" i="70"/>
  <c r="H25" i="70" s="1"/>
  <c r="F26" i="70"/>
  <c r="H26" i="70" s="1"/>
  <c r="F27" i="70"/>
  <c r="H27" i="70" s="1"/>
  <c r="F28" i="70"/>
  <c r="H28" i="70" s="1"/>
  <c r="F29" i="70"/>
  <c r="H29" i="70" s="1"/>
  <c r="F31" i="70"/>
  <c r="H31" i="70" s="1"/>
  <c r="F3" i="8"/>
  <c r="H3" i="8" s="1"/>
  <c r="F4" i="8"/>
  <c r="H4" i="8" s="1"/>
  <c r="F5" i="8"/>
  <c r="H5" i="8" s="1"/>
  <c r="F7" i="8"/>
  <c r="H7" i="8" s="1"/>
  <c r="F8" i="8"/>
  <c r="H8" i="8" s="1"/>
  <c r="F9" i="8"/>
  <c r="H9" i="8" s="1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16" i="8"/>
  <c r="H16" i="8" s="1"/>
  <c r="F17" i="8"/>
  <c r="H17" i="8" s="1"/>
  <c r="F18" i="8"/>
  <c r="H18" i="8" s="1"/>
  <c r="F19" i="8"/>
  <c r="H19" i="8" s="1"/>
  <c r="F20" i="8"/>
  <c r="H20" i="8" s="1"/>
  <c r="F21" i="8"/>
  <c r="H21" i="8" s="1"/>
  <c r="F22" i="8"/>
  <c r="H22" i="8" s="1"/>
  <c r="F3" i="13"/>
  <c r="H3" i="13" s="1"/>
  <c r="H5" i="13" s="1"/>
  <c r="F4" i="13"/>
  <c r="H4" i="13" s="1"/>
  <c r="H7" i="39"/>
  <c r="H44" i="50"/>
  <c r="H12" i="2"/>
  <c r="H31" i="85"/>
  <c r="H9" i="78"/>
  <c r="H23" i="8" l="1"/>
  <c r="H10" i="43"/>
  <c r="H16" i="42"/>
  <c r="H43" i="41"/>
  <c r="H16" i="17"/>
  <c r="I15" i="53"/>
  <c r="J5" i="5"/>
  <c r="H12" i="35"/>
  <c r="H20" i="30"/>
  <c r="H6" i="49"/>
  <c r="H13" i="29"/>
  <c r="H8" i="14"/>
  <c r="H27" i="12"/>
  <c r="H11" i="10"/>
  <c r="H5" i="92"/>
  <c r="H9" i="93"/>
  <c r="H6" i="94"/>
  <c r="H8" i="59"/>
  <c r="I15" i="54"/>
  <c r="H14" i="31"/>
  <c r="H18" i="34"/>
  <c r="H34" i="33"/>
  <c r="H32" i="70"/>
  <c r="H20" i="38"/>
  <c r="I104" i="36"/>
  <c r="H5" i="81"/>
  <c r="H6" i="97"/>
  <c r="H9" i="109"/>
  <c r="H32" i="32"/>
  <c r="H7" i="22"/>
  <c r="H13" i="87"/>
  <c r="H27" i="88"/>
</calcChain>
</file>

<file path=xl/sharedStrings.xml><?xml version="1.0" encoding="utf-8"?>
<sst xmlns="http://schemas.openxmlformats.org/spreadsheetml/2006/main" count="2487" uniqueCount="919">
  <si>
    <t>Lp.</t>
  </si>
  <si>
    <t>Pozycja</t>
  </si>
  <si>
    <t>Ilość</t>
  </si>
  <si>
    <t>Jedn.</t>
  </si>
  <si>
    <t>Cena jedn. netto w zł</t>
  </si>
  <si>
    <t>Wartość netto w zł</t>
  </si>
  <si>
    <t>%       VAT</t>
  </si>
  <si>
    <t>Wartość brutto w zł</t>
  </si>
  <si>
    <t>Nazwa oferowanego przez Wykonawcę produktu</t>
  </si>
  <si>
    <t>op.</t>
  </si>
  <si>
    <t xml:space="preserve">RAZEM :                                                                                        </t>
  </si>
  <si>
    <t>Łączna wartość netto części nr 1 w złotych wynosi: .......................................................</t>
  </si>
  <si>
    <t>Łączna wartość brutto części nr 1 w złotych wynosi: .......................................................</t>
  </si>
  <si>
    <t>%  VAT</t>
  </si>
  <si>
    <t>Buflomedili hydrochloridum       300 mg x 20 tabl.</t>
  </si>
  <si>
    <t>Piracetamum                      1200 mg x 60 tabl.</t>
  </si>
  <si>
    <t>fl.</t>
  </si>
  <si>
    <t>Razem</t>
  </si>
  <si>
    <t>Łączna wartość netto części nr 2 w złotych wynosi: .......................................................</t>
  </si>
  <si>
    <t>Łączna wartość brutto części nr 2 w złotych wynosi: .......................................................</t>
  </si>
  <si>
    <t xml:space="preserve">RAZEM :                                                                                 </t>
  </si>
  <si>
    <t>Cena jedn. netto</t>
  </si>
  <si>
    <t>Wartość  netto</t>
  </si>
  <si>
    <t>% VAT</t>
  </si>
  <si>
    <t>Wartość brutto</t>
  </si>
  <si>
    <t>fiol.</t>
  </si>
  <si>
    <t xml:space="preserve">RAZEM                                                                               </t>
  </si>
  <si>
    <t>Łączna wartość netto części nr 4 w złotych wynosi: .......................................................</t>
  </si>
  <si>
    <t>Łączna wartość brutto części nr 4 w złotych wynosi: .......................................................</t>
  </si>
  <si>
    <t>Wartość netto</t>
  </si>
  <si>
    <t>Jałowy roztwór zawierający subst.czynne:               (cyklo)taurolidynę, 4%cytrynian i heparynę(Mucosa,500IU/ml        x 10 amp. a 5 ml</t>
  </si>
  <si>
    <t>Łączna wartość netto części nr 5 w złotych wynosi: .......................................................</t>
  </si>
  <si>
    <t>Łączna wartość brutto części nr 5 w złotych wynosi: .......................................................</t>
  </si>
  <si>
    <t>RAZEM</t>
  </si>
  <si>
    <t xml:space="preserve">RAZEM :                                                                                       </t>
  </si>
  <si>
    <t>Ketoprofenum (Ketonal) 50 mg x 24 kaps.</t>
  </si>
  <si>
    <t>Ketoprofenum (Ketonal) 100 mg/2ml x 10 amp.</t>
  </si>
  <si>
    <t>Ibuprofenum czopki    60 mg x 5</t>
  </si>
  <si>
    <t>Ibuprofenum czopki    125 mg x 5</t>
  </si>
  <si>
    <t xml:space="preserve">Paracetamol czopki 80 mg x 10 </t>
  </si>
  <si>
    <t xml:space="preserve">Paracetamol czopki 125 mg x 10 </t>
  </si>
  <si>
    <t xml:space="preserve">Paracetamol czopki 250 mg x 10 </t>
  </si>
  <si>
    <t>Paracetamol czopki 500 mg x 10</t>
  </si>
  <si>
    <t>Paracetamol tabl          500 mg x 1tabl.</t>
  </si>
  <si>
    <t>tabl.</t>
  </si>
  <si>
    <t>Paracetamol zaw.             120 mg/5 ml a 100 ml</t>
  </si>
  <si>
    <t>Diclofenac tabl.(Dicloreum ret.) 100 mg x 20 tabl.</t>
  </si>
  <si>
    <t>Tolperisone                                         150 mg x 30 tabl.</t>
  </si>
  <si>
    <t>Łączna wartość netto części nr 8 w złotych wynosi: .......................................................</t>
  </si>
  <si>
    <t>Łączna wartość brutto części nr 8 w złotych wynosi: .......................................................</t>
  </si>
  <si>
    <t>Łączna wartość netto części nr 9 w złotych wynosi: .......................................................</t>
  </si>
  <si>
    <t>Łączna wartość brutto części nr 9 w złotych wynosi: .......................................................</t>
  </si>
  <si>
    <t>Ketoprofenum                        50 mg x 30 kaps.</t>
  </si>
  <si>
    <t>Ketoprofenum            100 mg x 30 tab.</t>
  </si>
  <si>
    <t>Ketoprofenum             roztw.do wstrz.           i.v./ i.m.                           100 mg/2 ml x10 amp.</t>
  </si>
  <si>
    <t>Łączna wartość netto części nr 10 w złotych wynosi: .......................................................</t>
  </si>
  <si>
    <t>Łączna wartość brutto części nr 10 w złotych wynosi: .......................................................</t>
  </si>
  <si>
    <t>Alverini citras               60 mg x 20 kaps.</t>
  </si>
  <si>
    <t>Aluminium hydroxide 500 mg x 30 tabl.</t>
  </si>
  <si>
    <t xml:space="preserve"> </t>
  </si>
  <si>
    <t>Nicotinylmethylamidum 500 mg x 30 tabl.</t>
  </si>
  <si>
    <t>Dimeticomum                 50 mg x 100 kaps.</t>
  </si>
  <si>
    <t>Dimeticonum gutt.           980 mg/g a 5 g</t>
  </si>
  <si>
    <t>Cisapridum                    10 mg x 30 tabl.</t>
  </si>
  <si>
    <t>Gelatum Aluminii Phosphorici zaw.            45 mg/g a 250 g</t>
  </si>
  <si>
    <t>Timonacicum                 100 mg x 100 tabl.</t>
  </si>
  <si>
    <t>Krople żołądkowe a 35g</t>
  </si>
  <si>
    <t>Metoclopramidum             10 mg x 50 tabl.</t>
  </si>
  <si>
    <t>Nifuroksazyd                  200 mg x 12 tabl.</t>
  </si>
  <si>
    <t>Pancreatinum                  10 000 j.m. x 50 kaps.</t>
  </si>
  <si>
    <t>Ranitidinum                    150 mg x 60 tabl.</t>
  </si>
  <si>
    <t>Diosmectite proszek do sporządz. zaw. doustn. a 3 g x 30 sasz</t>
  </si>
  <si>
    <t>Suppositorium Glyceroli                        1 g x 10 czopków</t>
  </si>
  <si>
    <t>Suppositorium Glyceroli                        2 g x 10 czopków</t>
  </si>
  <si>
    <t>Silybi mariani fructus extractum siccum             35 mg x 60 draż</t>
  </si>
  <si>
    <t>Trimebutine  gran. do przygotowania zaw.                 7,87 mg/g a 250 ml</t>
  </si>
  <si>
    <t>Drotaverinum hydrochloridum          80 mg x 20 tabl.</t>
  </si>
  <si>
    <t>Łączna wartość netto części nr 13 w złotych wynosi: .......................................................</t>
  </si>
  <si>
    <t>Macrogolum                52,5 g/100 ml a            200 ml koncentrat do sporządzania roztw. dousnego</t>
  </si>
  <si>
    <t>Łączna wartość netto części nr 14 w złotych wynosi: .......................................................</t>
  </si>
  <si>
    <t>Łączna wartość brutto części nr 14 w złotych wynosi: .......................................................</t>
  </si>
  <si>
    <t>Łączna wartość netto części nr 15 w złotych wynosi: .......................................................</t>
  </si>
  <si>
    <t>Łączna wartość brutto części nr 15 w złotych wynosi: .......................................................</t>
  </si>
  <si>
    <t>Omeprazolum/ Pantoprazolum  20 mg x 28 tabl</t>
  </si>
  <si>
    <t>Łączna wartość netto części nr 16 w złotych wynosi: .......................................................</t>
  </si>
  <si>
    <t>Łączna wartość brutto części nr 16 w złotych wynosi: .......................................................</t>
  </si>
  <si>
    <t>Oxytetracyclini h/chloridum+               Polymyxini B sulfas+Hydrocortisoni acetas                                    (5 mg+10 000 j.m.+15 mg)/ml zaw. do oczu i uszu a 5 ml</t>
  </si>
  <si>
    <t>Sulfamethoxazolum+ Trimethoprimum zaw. (200 mg+40 mg)/5 ml x 100 ml</t>
  </si>
  <si>
    <t>Sulfamethoxazolum+ Trimethoprimum            400 mg+80 mg x 20 tabl.</t>
  </si>
  <si>
    <t xml:space="preserve"> Sulfamethoxazolum+ Trimethoprimum             800 mg+160 mg x 10 tabl.</t>
  </si>
  <si>
    <t>Chloramphenicolum  ung. 1% (10mg/g) a 5g</t>
  </si>
  <si>
    <t>Chloramphenicolum ung.  2% ( 20mg/g) a 5g</t>
  </si>
  <si>
    <t>Fluconazolum               100 mg x7 tabl.</t>
  </si>
  <si>
    <t>Furaginum                            50 mg x 30 tabl</t>
  </si>
  <si>
    <t>Gentamycinum                 roztw. do wstrzyk. i inf.                             80 mg/2 ml x 10 amp.</t>
  </si>
  <si>
    <t>Imipenemum+                        Cilastatinum                        pr. do sporz. roztw. do inf.                               500 mg+500 mg x 10 fiol.</t>
  </si>
  <si>
    <t>Metronidazolum+                 Chlorquinaldolum                250 mg+100 mg x 10 tabl. dopoch.</t>
  </si>
  <si>
    <t>Ketoconazolum                  200 mg x 10 tabl.</t>
  </si>
  <si>
    <t>Norfloxacinum                  400 mg x 20 tabl.</t>
  </si>
  <si>
    <t>Ofloxacinum                200 mg x 10 tabl</t>
  </si>
  <si>
    <t>Spiramycinum                   1,5 mln.j.m. x 16 tabl.</t>
  </si>
  <si>
    <t>Tinidazolum                      500 mg x 4 tabl.</t>
  </si>
  <si>
    <t>Łączna wartość netto części nr 17 w złotych wynosi: .......................................................</t>
  </si>
  <si>
    <t>Łączna wartość netto części nr 18 w złotych wynosi: .......................................................</t>
  </si>
  <si>
    <t>Łączna wartość brutto części nr 18 w złotych wynosi: .......................................................</t>
  </si>
  <si>
    <t>op</t>
  </si>
  <si>
    <t>Łączna wartość netto części nr 19 w złotych wynosi: .......................................................</t>
  </si>
  <si>
    <t>Łączna wartość brutto części nr 19 w złotych wynosi: .......................................................</t>
  </si>
  <si>
    <t>Łączna wartość netto części nr 20 w złotych wynosi: .......................................................</t>
  </si>
  <si>
    <t>Łączna wartość brutto części nr 20 w złotych wynosi: .......................................................</t>
  </si>
  <si>
    <t>Clindamycinum                 300 mg x 16 kaps.</t>
  </si>
  <si>
    <t>amp</t>
  </si>
  <si>
    <t xml:space="preserve">                                                                                 </t>
  </si>
  <si>
    <t>RAZEM :</t>
  </si>
  <si>
    <t>Łączna wartość netto części nr 21 w złotych wynosi: .......................................................</t>
  </si>
  <si>
    <t>Łączna wartość brutto części nr 21 w złotych wynosi: .......................................................</t>
  </si>
  <si>
    <t>Amoksycilinum + Ac.clavulanicum tabl.powl.                 500 mg +125 mg x 21</t>
  </si>
  <si>
    <t>Łączna wartość netto części nr 22 w złotych wynosi: .......................................................</t>
  </si>
  <si>
    <t>Łączna wartość brutto części nr 22 w złotych wynosi: .......................................................</t>
  </si>
  <si>
    <t>Amoxicillinum  tabl.          1 g x 16</t>
  </si>
  <si>
    <t>Cloxacillinum                         500 mg x 16 tabl.</t>
  </si>
  <si>
    <t>Erythromycinum              200 mg x 16 tabl.</t>
  </si>
  <si>
    <t>Neomycinum ung.opht.0,5% a 3 g</t>
  </si>
  <si>
    <t>Roxitromycinum           tabl. powl.                         100 mg x 10</t>
  </si>
  <si>
    <t>Roxitromycinum           tabl. powl.                         150 mg x 10</t>
  </si>
  <si>
    <t>Łączna wartość netto części nr 23 w złotych wynosi: .......................................................</t>
  </si>
  <si>
    <t>Łączna wartość brutto części nr 23 w złotych wynosi: .......................................................</t>
  </si>
  <si>
    <t>Łączna wartość netto części nr 24 w złotych wynosi: .......................................................</t>
  </si>
  <si>
    <t>Łączna wartość brutto części nr 24 w złotych wynosi: .......................................................</t>
  </si>
  <si>
    <t>Łączna wartość netto części nr 25 w złotych wynosi: .......................................................</t>
  </si>
  <si>
    <t>Łączna wartość brutto części nr 25 w złotych wynosi: .......................................................</t>
  </si>
  <si>
    <t>Łączna wartość netto części nr 26 w złotych wynosi: .......................................................</t>
  </si>
  <si>
    <t>Łączna wartość brutto części nr 26 w złotych wynosi: .......................................................</t>
  </si>
  <si>
    <t>Łączna wartość netto części nr 27 w złotych wynosi: .......................................................</t>
  </si>
  <si>
    <t>Łączna wartość brutto części nr 27 w złotych wynosi: .......................................................</t>
  </si>
  <si>
    <t>Łączna wartość netto części nr 28 w złotych wynosi: .......................................................</t>
  </si>
  <si>
    <t>Łączna wartość brutto części nr 28 w złotych wynosi: .......................................................</t>
  </si>
  <si>
    <t>Aethylum chloratum  aer. a 70 g</t>
  </si>
  <si>
    <t>Lidocainum aer. 10%     (100 mg/g)  a 38g</t>
  </si>
  <si>
    <t>Naloxonum h/chloricum roztw.do wstrz.                                 0,4 mg/ml x 10 amp.</t>
  </si>
  <si>
    <t>Suxamethonium chloride                         pr.do p.roztw.do wstrz.                       200 mg x 10 fiol.</t>
  </si>
  <si>
    <t xml:space="preserve">Vecuronium bromide   pr.do p.roztw.do wstrz.                               4 mg  x 10 fiol.s.s + rozpuszczalnik </t>
  </si>
  <si>
    <t>Łączna wartość netto części nr 29 w złotych wynosi: .......................................................</t>
  </si>
  <si>
    <t>Łączna wartość brutto części nr 29 w złotych wynosi: .......................................................</t>
  </si>
  <si>
    <t>Acidum ascorbicum  krople doustne              100 mg/1 ml a 30 ml</t>
  </si>
  <si>
    <t>Acidum ascorbicum roztw.do wstrz.             500 mg/5 ml x 10 amp.</t>
  </si>
  <si>
    <t>Acidum ascorbicum+   Rutosidum                   100 mg+25 mg x 125 tabl.</t>
  </si>
  <si>
    <t>Calcium dobesilate 250 mg x 30 tabl.</t>
  </si>
  <si>
    <t xml:space="preserve">Calcium pantothenicum                100 mg x 50 tabl. </t>
  </si>
  <si>
    <t>Colecalciferol                 płyn doustny                              15 tys.j.m./ml a 10 ml</t>
  </si>
  <si>
    <t>Cyanocobalaminum (vit B12)                        10 mcg x 100 tabl.</t>
  </si>
  <si>
    <t xml:space="preserve">Kalium citras+Kalium hydrogenocarbonas bezcukr. granulat 782mg K/3g x 20 sasz. </t>
  </si>
  <si>
    <t>Magnesium hydroaspartate+             Potasium hydroaspartate            250 mg+250 mg x 50 tabl.</t>
  </si>
  <si>
    <t>Pyridoxinum (Vit.B6) 50 mg x 50 tabl.</t>
  </si>
  <si>
    <t>Tiaminum (Vit. B1)       25 mg x 50 tabl.</t>
  </si>
  <si>
    <t>Vit. A solutio aquosa 50 tys.j.m./ml a 10ml</t>
  </si>
  <si>
    <t>Vit. B comp. X 50 tabl.</t>
  </si>
  <si>
    <t>Łączna wartość netto części nr 30 w złotych wynosi: .......................................................</t>
  </si>
  <si>
    <t>Łączna wartość brutto części nr 30 w złotych wynosi: .......................................................</t>
  </si>
  <si>
    <t>Alprozolamum          0,25 mg x 30 tabl.</t>
  </si>
  <si>
    <t>Alprozolamum            0,5 mg x 30 tabl.</t>
  </si>
  <si>
    <t>Clonazepamum                      0,5 mg x 30 tabl.</t>
  </si>
  <si>
    <t>Clonazepamum             2 mg x 30 tabl.</t>
  </si>
  <si>
    <t>Clonazepamum           roztw.do wstrz.                   1 mg/1 ml x 10 amp..</t>
  </si>
  <si>
    <t>Diazepamum                      5 mg/2,5 ml x 5 mikrowlewek doodbytn.</t>
  </si>
  <si>
    <t>Diazepamum                roztw.do wstrz.           5 mg/ml a 2 ml x 50 amp.</t>
  </si>
  <si>
    <t>Ephedrinum h/chloricum                       roztw.do wstrz.                25 mg/ml x 10amp.</t>
  </si>
  <si>
    <t>Estazolamum                   2 mg x 20 tabl</t>
  </si>
  <si>
    <t>Fentanylum                   roztw.do wstrz.               50 mcg/1 ml a 2 ml x 50 amp.</t>
  </si>
  <si>
    <t>Midazolamum                  7,5 mg x 10 tabl.</t>
  </si>
  <si>
    <t>Morphini sulfas              roztw.do wstrz.               10 mg/ml x 10 amp.</t>
  </si>
  <si>
    <t>Morphini sulfas    roztw.do wstrz.       0,1 % Spinal                   2 mg/2 ml x 10amp.</t>
  </si>
  <si>
    <t>Pentazocinum             roztw.do wstrz.                   30 mg/ml x10 amp.</t>
  </si>
  <si>
    <t>Pethidinum hydrochloride roztw.do wstrz.           100 mg/2 ml x 10 amp.</t>
  </si>
  <si>
    <t>Pethidinum hydrochloride roztw.do wstrz.                50 mg/ml x 10 amp.</t>
  </si>
  <si>
    <t>Phenobarbitalum czopki                              15 mg x 10 szt.</t>
  </si>
  <si>
    <t>Phenobarbitalum                        15 mg x 10 tabl.</t>
  </si>
  <si>
    <t>Phenobarbitalum                      100 mg x 10 tabl.</t>
  </si>
  <si>
    <t>Łączna wartość netto części nr 31 w złotych wynosi: .......................................................</t>
  </si>
  <si>
    <t>Łączna wartość brutto części nr 31 w złotych wynosi: .......................................................</t>
  </si>
  <si>
    <t>Ac.valproicum + Natrii valproas                       87 mg + 200 mg x 30 tabl. o przedłuż.uwal.</t>
  </si>
  <si>
    <t>Ac.valproicum + Natrii valproas                       145 mg + 333 mg x 30 tabl. o przedłuż.uwal.</t>
  </si>
  <si>
    <t>Ac.valproicum                            150 mg x 100 kaps.</t>
  </si>
  <si>
    <t>Amitriptylini h/chloridum                          10 mg x 60 draż</t>
  </si>
  <si>
    <t>Carbamazepinum                                 200 mg x 50 tabl</t>
  </si>
  <si>
    <t>Carbamazepinum              300 mg x 50 tabl. o przedłuż.uwal.</t>
  </si>
  <si>
    <t xml:space="preserve">Carbamazepinum                      400 mg x 30 tabl o zmodyfikowanym uwalnianiu </t>
  </si>
  <si>
    <t>Chlorprothixen   h/chloridum                15 mg x 50 tabl</t>
  </si>
  <si>
    <t>Donepezil h/chloridum  10 mg x 28 tabl.</t>
  </si>
  <si>
    <t>Doxepini h/chloridum                          10 mg x 30kaps.</t>
  </si>
  <si>
    <t>Doxepini h/chloridum                              25 mg x 30kaps.</t>
  </si>
  <si>
    <t>Haloperidol                      1 mg x 40 tabl</t>
  </si>
  <si>
    <t>Haloperidol                      5 mg x 30 tabl</t>
  </si>
  <si>
    <t>Haloperidol                         roztw.do wstrz.                   5 mg/1 ml x 10 amp.</t>
  </si>
  <si>
    <t>Haloperidol kr.doustne                    2 mg/ml a 10 ml</t>
  </si>
  <si>
    <t>Hydroxyzini h/chloridum                10 mg x 30 tabl.</t>
  </si>
  <si>
    <t>Hydroxyzini h/chloridum                      25 mg x 30 tabl.</t>
  </si>
  <si>
    <t>Hydroxyzini h/chloridum sir           10 mg/5 ml a 250 ml</t>
  </si>
  <si>
    <t>Hydroxyzini h/chloridum                   roztw.do wstrz.          100 mg/2 ml x 5 amp</t>
  </si>
  <si>
    <t>Lamotriginum                   50 mg x 30 tabl</t>
  </si>
  <si>
    <t>Levodopum+                      Benserazidum             100 mg+25 mg x 100 kaps.</t>
  </si>
  <si>
    <t>Levodopum+                    Benserazidum                               kaps.o kontrolowanym i ciągłym uw.subst.leczn.                100 mg+25 mg x 100 kaps.</t>
  </si>
  <si>
    <t>Mianserinum h/chloride                   10 mg x 30 tabl.</t>
  </si>
  <si>
    <t>Neospasmina sir.           6,69 ml/30 ml a            150 ml</t>
  </si>
  <si>
    <t>Olanzapinum                        5 mg x 28 tabl.</t>
  </si>
  <si>
    <t>Promazini h/chloridum               25 mg x 60 draż</t>
  </si>
  <si>
    <t>Promazini h/chloridum                 50 mg x 60 draż</t>
  </si>
  <si>
    <t>Risperidonum              1 mg x 20 tabl.</t>
  </si>
  <si>
    <t>Rivastigminum                1,5 mg x 28 kaps.</t>
  </si>
  <si>
    <t>Quetiapinum                 25 mg x 30 tabl.</t>
  </si>
  <si>
    <t>Sertralinum                            50 mg x 28 tabl</t>
  </si>
  <si>
    <t>Sulpirydum                  100 mg x 24 kaps.</t>
  </si>
  <si>
    <t>Sulpirydum                   50 mg x 24 kaps.</t>
  </si>
  <si>
    <t>Łączna wartość netto części nr 32 w złotych wynosi: .......................................................</t>
  </si>
  <si>
    <t>Łączna wartość brutto części nr 32 w złotych wynosi: .......................................................</t>
  </si>
  <si>
    <t>Ambroxoli h/chloridum sir.                                  15 mg/5 ml a 120ml</t>
  </si>
  <si>
    <t>Amboxoli h/chloridum          roztw.do wstrz.i.m/i.v./s.c.                        15 mg/2 ml x 10 amp</t>
  </si>
  <si>
    <t>Ambroxoli h/chloridum             płyn do inhalacji             7,5 mg/ml a 100 ml</t>
  </si>
  <si>
    <t>Bromhexini h/chloridum                    8 mg x 40 tabl.</t>
  </si>
  <si>
    <t xml:space="preserve">Budesonidum proszek do inh. w kaps. + inhalator                        200 mcg x 60 </t>
  </si>
  <si>
    <t xml:space="preserve">Budesonidum proszek do inh. w kaps. + inhalator                         400 mcg x 60 </t>
  </si>
  <si>
    <t>Butamirati citras           kr.doustne                                5 mg/ml a 20 ml</t>
  </si>
  <si>
    <t>Cetirizini dihydrochloridum                   10 mg x 30 tabl.</t>
  </si>
  <si>
    <t>Cetirizini dihydrochloridum                  krople doustne                          10 mg/ml a 20 ml</t>
  </si>
  <si>
    <t>Clemastinum             roztw.do wstrz.i.m/i.v.                   2 mg/2 ml x 5 amp.</t>
  </si>
  <si>
    <t>Dexamethasoni phosphas                      roztw.do wstrz.i.m./i.v.                 8 mg/2 ml x 10 amp.</t>
  </si>
  <si>
    <t>Dexamethasoni phosphas                      roztw.do wstrz.i.m./i.v.               4 mg/ml x 10 amp.</t>
  </si>
  <si>
    <t>Hydrocortisonum pr.+rozpuszczalnik do p.roztw.do wstrz./infuzji               25 mg x 5 amp.+ 5 amp.</t>
  </si>
  <si>
    <t>Hydrocortisonum pr.+rozpuszczalnik do p.roztw.do wstrz./infuzji                  100 mg x 5 amp.+ 5 amp.</t>
  </si>
  <si>
    <t>Fenoteroli hydrobromidum  + Ipratropii bromidum        (0,5 mg+0,25 mg)/ml                       roztw.do nebulizacji a 20 ml</t>
  </si>
  <si>
    <t>Fluticasone propionate  aer.wziewny                 0,05 mg/d a 120 d</t>
  </si>
  <si>
    <t>Formoteroli fumaras pr. do inhal.w kaps.           0,012 mg x 60 kaps.</t>
  </si>
  <si>
    <t>Promethazini h/chloridum                10 mg x 20 draż</t>
  </si>
  <si>
    <t>Salbutamolum                   2 mg x 30 tabl.</t>
  </si>
  <si>
    <t>Theophyllinum             roztw.do wstrz. i infuzji                           20 mg/ml a 10 ml x 5 amp.</t>
  </si>
  <si>
    <t xml:space="preserve">Theophyllinum         tabl o przedł.uwalnianiu          250 mg x 30 </t>
  </si>
  <si>
    <t xml:space="preserve">Theophyllinum            tabl o przedł.uwalnianiu          150 mg x 50 </t>
  </si>
  <si>
    <t>Łączna wartość netto części nr 33 w złotych wynosi: .......................................................</t>
  </si>
  <si>
    <t>Łączna wartość brutto części nr 33 w złotych wynosi: .......................................................</t>
  </si>
  <si>
    <t>Adenozyna                     roztw.do wstrz.                 6 mg/2 ml x 6 fiol.</t>
  </si>
  <si>
    <t>Amiodaroni h/chloridum                 200 mg x 30 tabl.</t>
  </si>
  <si>
    <t>Amiodaroni h/chloridum                              150 mg/3 ml x 6 amp.</t>
  </si>
  <si>
    <t>Atenololum                     25 mg x 60 tabl.</t>
  </si>
  <si>
    <t>Atenololum                    50 mg x 30 tabl.</t>
  </si>
  <si>
    <t>Betaxolol h/chloride             20 mg x 28 tabl</t>
  </si>
  <si>
    <t>Clopidogrel                   75 mg x 28 tabl</t>
  </si>
  <si>
    <t>Isosorbidi mononitras       10 mg x 60 tabl.</t>
  </si>
  <si>
    <t>Isosorbidi mononitras   20 mg x 60 tabl.</t>
  </si>
  <si>
    <t>Isosorbidi mononitras  60 mg x 30 tabl</t>
  </si>
  <si>
    <t>Isosorbidi mononitras 100 mg x 30 tabl</t>
  </si>
  <si>
    <t>Sotalolum h/chloridum               80 mg x 30 tabl.</t>
  </si>
  <si>
    <t>Łączna wartość netto części nr 34 w złotych wynosi: .......................................................</t>
  </si>
  <si>
    <t>Łączna wartość brutto części nr 34 w złotych wynosi: .......................................................</t>
  </si>
  <si>
    <t>Captoprilum             12,5 mg x 30 tabl.</t>
  </si>
  <si>
    <t>Cilazaprilum                0,5 mg x 30 tabl</t>
  </si>
  <si>
    <t>Cilazaprilum                    1 mg x 30 tabl</t>
  </si>
  <si>
    <t>Lisinoprilum                  5 mg x 28 tabl.</t>
  </si>
  <si>
    <t>Lisinoprilum                            10 mg x 28 tabl.</t>
  </si>
  <si>
    <t>Łączna wartość netto części nr 35 w złotych wynosi: .......................................................</t>
  </si>
  <si>
    <t>Łączna wartość brutto części nr 35 w złotych wynosi: .......................................................</t>
  </si>
  <si>
    <t>Adrenalinum                roztw.do wstrz. i.v./i.m./s.c.                            1 mg/1 ml x 10 amp.</t>
  </si>
  <si>
    <t>Amiloridi h/chloridum+       Hydrochlorotiazidum           5 mg+50 mg x 50 tabl.</t>
  </si>
  <si>
    <t>Carvedilolum                         12,5 mg x 30 tabl</t>
  </si>
  <si>
    <t>Carvedilolum                   25 mg x 30 tabl.</t>
  </si>
  <si>
    <t>Digoxinum                    100 mcg x 30 tabl.</t>
  </si>
  <si>
    <t>Digoxinum                      250 mcg x 30 tabl.</t>
  </si>
  <si>
    <t>Furosemidum                 40 mg x 30 tabl.</t>
  </si>
  <si>
    <t>Hydrochlorotiazidum             25 mg x 30 tabl</t>
  </si>
  <si>
    <t>Indapamidum                           2,5 mg x 20 tabl.</t>
  </si>
  <si>
    <t>Molsidominum                       2 mg x 30 tabl.</t>
  </si>
  <si>
    <t>Propranololum                       10 mg x 50 tabl.</t>
  </si>
  <si>
    <t>Propranololum                       40 mg x 50 tabl.</t>
  </si>
  <si>
    <t xml:space="preserve">Torasemidum                   5 mg x 30 tabl. </t>
  </si>
  <si>
    <t xml:space="preserve">RAZEM                                                                                     </t>
  </si>
  <si>
    <t>Łączna wartość netto części nr 36 w złotych wynosi: .......................................................</t>
  </si>
  <si>
    <t>Łączna wartość brutto części nr 36 w złotych wynosi: .......................................................</t>
  </si>
  <si>
    <t>Amlodipinum             10 mg x 30 tabl.</t>
  </si>
  <si>
    <t>Bisoprololi fumaras        5 mg x 30 tabl.</t>
  </si>
  <si>
    <t>Łączna wartość netto części nr 37 w złotych wynosi: .......................................................</t>
  </si>
  <si>
    <t>Łączna wartość brutto części nr 37 w złotych wynosi: .......................................................</t>
  </si>
  <si>
    <t>Acebutololum               200 mg x 30 tabl.</t>
  </si>
  <si>
    <t>Celiprololi h/chloridum                             100 mg x 30 tabl.</t>
  </si>
  <si>
    <t>Clonidini h/chloridum       0,075 mg x 50 tabl.</t>
  </si>
  <si>
    <t>Colchici seminis extractum siccum           0,5 mg x 20 tabl.</t>
  </si>
  <si>
    <t>Diltiazemi h/chloridum                      60 mg x 60 tabl.</t>
  </si>
  <si>
    <t>Diltiazemi h/chloridum                                   120 mg x 30 tabl.o przedłuż.uwaln.</t>
  </si>
  <si>
    <t>Glyceroli trinitras                         6,5 mg x 30 tabl.o przedłuż.uwaln.</t>
  </si>
  <si>
    <t xml:space="preserve">Glyceroli trinitras          aer.podjęzykowy         0,4 mg/d a 200 d </t>
  </si>
  <si>
    <t>Glyceroli trinitras            roztw. do infuzji                            10 mg/ 10 ml x 10 amp.</t>
  </si>
  <si>
    <t>Isosorbidi mononitras            50 mg x 30 tabl.o przedłuż.uwaln.</t>
  </si>
  <si>
    <t>Losartanum                            50 mg x 30 tabl</t>
  </si>
  <si>
    <t>Methyldopum                    250 mg x 50 tabl.</t>
  </si>
  <si>
    <t>Propafenoni h/chloridum                      roztw.do wstrz.                                3,5 mg/ml a 20 ml x 5 amp.</t>
  </si>
  <si>
    <t>Spironolactonum             25 mg x 100 tabl.</t>
  </si>
  <si>
    <t>Spironolactonum               100 mg x 20 tabl.</t>
  </si>
  <si>
    <t>Verapamili h/chloridum                40 mg x 20 tabl</t>
  </si>
  <si>
    <t>Verapamili h/chloridum                          120 mg x 20 tabl</t>
  </si>
  <si>
    <t>Verapamili h/chloridum                           240 mg x 20 tabl.o przedłuż.uwaln.</t>
  </si>
  <si>
    <t>Łączna wartość netto części nr 38 w złotych wynosi: .......................................................</t>
  </si>
  <si>
    <t>Łączna wartość brutto części nr 38 w złotych wynosi: .......................................................</t>
  </si>
  <si>
    <t>Metoprololum succinate 23,75 mg x 28 tabl.o przedłuż.uwaln.</t>
  </si>
  <si>
    <t>Metoprololum succinate 47,5 mg x 28 tabl.o przedłuż.uwaln.</t>
  </si>
  <si>
    <t>Metoprololum succinate 95 mg x 28 tabl.o przedłuż.uwaln.</t>
  </si>
  <si>
    <t>Metoprololum succinate  roztw.do wstrz.                   5 mg/5 ml x 5 amp</t>
  </si>
  <si>
    <t>Łączna wartość netto części nr 39 w złotych wynosi: .......................................................</t>
  </si>
  <si>
    <t>Łączna wartość brutto części nr 39 w złotych wynosi: .......................................................</t>
  </si>
  <si>
    <t>Ac.pipemidicum           200 mg x 20 kaps.</t>
  </si>
  <si>
    <t xml:space="preserve">Aluminium acetotartrate tabl. x 6 szt.                </t>
  </si>
  <si>
    <t>Pefloxacinum            roztw.do infuzji           400 mg/5 ml x 10 amp</t>
  </si>
  <si>
    <t>Pefloxacinum                    400 mg x 10 tabl</t>
  </si>
  <si>
    <t>Łączna wartość netto części nr 40 w złotych wynosi: .......................................................</t>
  </si>
  <si>
    <t>Łączna wartość brutto części nr 40 w złotych wynosi: .......................................................</t>
  </si>
  <si>
    <t>Acidum acetylsalicylicum                         300 mg x 20 tabl.</t>
  </si>
  <si>
    <t>Acidum boricum płyn   30 mg/g a 200 g</t>
  </si>
  <si>
    <t xml:space="preserve">Acidum alendronicum               70 mg x 4 tabl </t>
  </si>
  <si>
    <t>Alantan puder a 100g</t>
  </si>
  <si>
    <t xml:space="preserve">Allantoinum maść 2% (20 mg/g)  a 30 g </t>
  </si>
  <si>
    <t>Alfacalcidolum                0,25 mcg x 100 kaps</t>
  </si>
  <si>
    <t>Allopurinolum                  100 mg x 50 tabl.</t>
  </si>
  <si>
    <t>Amonii bituminosulfonas           maść 10% (10 mg/g) a 20 g</t>
  </si>
  <si>
    <t>Betamethasoni dipropionas+                    Betamethasoni natrii phosphas                     zaw.do wstrz.               (6,43mg+2,63 mg)/ml a 1 ml x 5 amp</t>
  </si>
  <si>
    <t>Betamethasonum+        Gentamycinum  maść                                 (0,5 mg+1 mg)/g a      15 g</t>
  </si>
  <si>
    <t>Betamethasonum +    Clotrimazolum +              Gentamycinum           maść                           (0,5 mg+10 mg+               1 mg)/g a 15 g</t>
  </si>
  <si>
    <t>Calcitoninum               roztw. do wstrz.                             100 j.m./1 ml x 5 amp.</t>
  </si>
  <si>
    <t>Chloroquinum diphosphate                       250 mg x 30 tabl</t>
  </si>
  <si>
    <t>Cholini salicylas +       Cetalkonii chloridum  żel do stos.w j.    ustnej                            (87,1 mg+0,1 mg)/g a 10 g</t>
  </si>
  <si>
    <t>Clobetasoli propionas  maść                               0,5 mg/g a 30 g</t>
  </si>
  <si>
    <t>Crotamitonum ung. 100 mg/g a 40 g</t>
  </si>
  <si>
    <t>Crotamitonum             płyn na skórę                  100 mg/g a 100 g</t>
  </si>
  <si>
    <t>Delphini consoliae tinctura płyn 100g</t>
  </si>
  <si>
    <t>Dexamethasonum       1 mg x 20 tabl.</t>
  </si>
  <si>
    <t>Etamsylatum                    250 mg x 30 tabl.</t>
  </si>
  <si>
    <t>Etamsylatum                   roztw.do wstrz.              12,5% (250 mg/2 ml) x 50 amp.</t>
  </si>
  <si>
    <t>Ethacridini lactas             tabl.do sp.roztw.            100 mg x 5</t>
  </si>
  <si>
    <t>Heparinum+                    Hialuronidasum maść                               (100 j.m.+150 j.m.)/g  a 40g</t>
  </si>
  <si>
    <t>Hyrocortisoni acetas    1% krem (10 mg/g) a 15 g</t>
  </si>
  <si>
    <t>Kalium hypermang.                   100mg x 30tabl.</t>
  </si>
  <si>
    <t>Levothyroxine natricum                          0,05 mg x 50 tabl</t>
  </si>
  <si>
    <t>Levothyroxine natricum                          0,075 mg x 50 tabl</t>
  </si>
  <si>
    <t>Levothyroxine natricum                          0,1 mg x 50 tabl</t>
  </si>
  <si>
    <t>Medroxyprogesterone acetate                         zaw.do wstrz.i.m. 500 mg/3,3 ml x 1 fiol.</t>
  </si>
  <si>
    <t>Methylprednisolonum  4 mg x 30 tabl</t>
  </si>
  <si>
    <t>Methylrosanilini chloridum                    roztw.wodny na skórę 1% (10 mg/g) a 20 g</t>
  </si>
  <si>
    <t>Methylrosanilini chloridum                    roztw.spir. na skórę 1% (10 mg/g) a 20 g</t>
  </si>
  <si>
    <t>Mometasoni furoas  krem                                   0,1% (1 mg/g) a 15 g</t>
  </si>
  <si>
    <t>Mometasoni furoas  maść                                    0,1% (1 mg/g) a 15 g</t>
  </si>
  <si>
    <t>Natrii tetraboras           roztw.do stosow.w j.ustnej                         20% (200 mg/g) a           10 g</t>
  </si>
  <si>
    <t>Neostigminum methylsulfas                 roztw.do wstrz.i.v/i.m./s.c.                    0,5 mg/1 ml x 10 amp.</t>
  </si>
  <si>
    <t>Nicethamidum                 kr.doustne                    250 mg/ml a 15 ml</t>
  </si>
  <si>
    <t>Oliwka do masażu a 500 ml</t>
  </si>
  <si>
    <t>Povidone iodine            płyn 10% a 1L</t>
  </si>
  <si>
    <t>Prednisonum                  5 mg x 100 tabl.</t>
  </si>
  <si>
    <t>Sodium polystyrene sulfonate                     proszek 454 g</t>
  </si>
  <si>
    <t>Sulfasalazinum           tabl dojelit.                   500 mg x 100</t>
  </si>
  <si>
    <t>Sulfathiazolum argentum krem           2% (20 mg/g) a 40 g</t>
  </si>
  <si>
    <t>Terlipressinum            roztw.do wstrz.             1 mg/8,5 ml x 5 amp.</t>
  </si>
  <si>
    <t>Thiamazolum                                      5 mg x 50 tabl.</t>
  </si>
  <si>
    <t>Thiethylperazinum                6,5 mg x 50 tabl</t>
  </si>
  <si>
    <t>Thiethylperazinum           6,5 mg x 6 czopków</t>
  </si>
  <si>
    <t>Zinci oxidum + Benzocainum              puder płynny                 (240 mg+20 mg)/g a 100 g</t>
  </si>
  <si>
    <t>Łączna wartość netto części nr 41 w złotych wynosi: .......................................................</t>
  </si>
  <si>
    <t>Łączna wartość brutto części nr 41 w złotych wynosi: .......................................................</t>
  </si>
  <si>
    <t>Cisatracurium              roztw.do wstrz. i infuzji                                     2 mg/ml a 2,5 ml x 5 amp.</t>
  </si>
  <si>
    <t xml:space="preserve">Clotrimazolum          tabl.vag.                               100 mg x 6 </t>
  </si>
  <si>
    <t>Diazepamum                       2 mg x 20 tabl.</t>
  </si>
  <si>
    <t>Diazepamum                            5 mg x 20 tabl.</t>
  </si>
  <si>
    <t>Nitrazepamum                       5 mg x 20 tabl.</t>
  </si>
  <si>
    <t>Ondansetron         roztw.do wstrz.               4 mg/2 ml x 5 amp.</t>
  </si>
  <si>
    <t>Oxazepamum                        10 mg x 20 tabl</t>
  </si>
  <si>
    <t>Theophyllinum                  100 mg x 30 tabl.</t>
  </si>
  <si>
    <t>Theophyllinum                   300 mg x 50 tabl.o przedłuż.uwaln</t>
  </si>
  <si>
    <t xml:space="preserve">% VAT </t>
  </si>
  <si>
    <t>Gliclazidum  60 mg x 60 tabl o zmodyfikowanym uwalnianiu</t>
  </si>
  <si>
    <t>Indapamidum 1,5 mg x 90 tabl</t>
  </si>
  <si>
    <t>Perindoprilum 5 mg x 90 tabl</t>
  </si>
  <si>
    <t>Perindoprilum 10 mg x 90 tabl</t>
  </si>
  <si>
    <t>Tianeptine sodium                         12,5 mg x 90 tabl</t>
  </si>
  <si>
    <t>Acarbosum                       50 mg x 30 tabl</t>
  </si>
  <si>
    <t>Acarbosum                        100 mg x 30 tabl</t>
  </si>
  <si>
    <t xml:space="preserve">Glimepiridum                           2 mg x 30 tabl </t>
  </si>
  <si>
    <t xml:space="preserve">Glimepiridum                           4 mg x 30 tabl </t>
  </si>
  <si>
    <t>Metformini h/chloridum                     500 mg x 60 tabl.</t>
  </si>
  <si>
    <t>Metformini h/chloridum                             850 mg x 60 tabl.</t>
  </si>
  <si>
    <t>Metformini h/chloridum           1000 mg x 60 tabl.</t>
  </si>
  <si>
    <t>Acidum tranexamicum roztw.do wstrz.  i.v.         500 mg/5 ml x 5 amp.</t>
  </si>
  <si>
    <t>Acidum tranexamicum             500 mg x 20 tabl</t>
  </si>
  <si>
    <t>Doxazosinum                         2 mg x 30 tabl</t>
  </si>
  <si>
    <t>Doxazosinum                               4 mg x 30 tabl</t>
  </si>
  <si>
    <t>Oxybutymini h/chloridum                       5 mg x 30 tabl</t>
  </si>
  <si>
    <t>Łączna wartość netto części nr 45 w złotych wynosi: .......................................................</t>
  </si>
  <si>
    <t>Łączna wartość brutto części nr 45 w złotych wynosi: .......................................................</t>
  </si>
  <si>
    <t>Simvastatinum                 20 mg x 28 tabl.</t>
  </si>
  <si>
    <t>Łączna wartość netto części nr 46 w złotych wynosi: .......................................................</t>
  </si>
  <si>
    <t>Łączna wartość brutto części nr 46 w złotych wynosi: .......................................................</t>
  </si>
  <si>
    <t>Łączna wartość netto części nr 49 w złotych wynosi: .......................................................</t>
  </si>
  <si>
    <t>Łączna wartość brutto części nr 49 w złotych wynosi: .......................................................</t>
  </si>
  <si>
    <t xml:space="preserve">Aqua pro inj. a 100 ml  </t>
  </si>
  <si>
    <t xml:space="preserve">Aqua pro inj. a 250 ml </t>
  </si>
  <si>
    <t>but.</t>
  </si>
  <si>
    <t>Natrium bicarbonicum  roztw.do wstrz.              8,4 % (84 mg/ml)                              a 20 ml x10 amp.</t>
  </si>
  <si>
    <t>Łączna wartość netto części nr 50 w złotych wynosi: .......................................................</t>
  </si>
  <si>
    <t>Łączna wartość brutto części nr 50 w złotych wynosi: .......................................................</t>
  </si>
  <si>
    <t>Łączna wartość netto części nr 52 w złotych wynosi: .......................................................</t>
  </si>
  <si>
    <t>Łączna wartość brutto części nr 52 w złotych wynosi: .......................................................</t>
  </si>
  <si>
    <t>Płynny preparat żywieniowy do podaży przez zgłębnik,kompletny pod względem odżywczym (1kcal/ml), posiada unikalną mieszaninę białek (serwatka,kazeina,białka roślinne), wzbogacony w kwasy DHA/EPA i średniołańcuchowe triglicerydy MCT oraz karotenoidy o działaniu antyoksydacyjnym, nie zawiera glutenu i laktozy              a 1000ml pack (NUTRISON)</t>
  </si>
  <si>
    <t>Płynny wysokoenergetyczny preparat żywieniowy do podaży przez zgłębnik,(1,5kcal/ml), posiada unikalną mieszaninę białek (serwatka,kazeina,białka roślinne), wzbogacony w kwasy DHA/EPA i średniołańcuchowe triglicerydy MCT oraz karotenoidy o działaniu antyoksydacyjnym, nie zawiera glutenu i laktozy         a 1000ml pack                          (NUTRISON ENERGY)</t>
  </si>
  <si>
    <t>Płynny preparat wysokobiałkowy,bogatoresztkowy do podaży przez zgłębnik, (1 kcal/ml), głównym źródłem białka jest kazeina, zawiera mieszaninę 6 rodzajów błonnika regulującą pracę jelit, wzbogacony w kwasy DHA/EPA i średniołańcuchowe triglicerydy MCT oraz karotenoidy o działaniu antyoksydacyjnym, nie zawiera glutenu i laktozy          a 1000ml pack                 (NUTRISON 1000 COMPLETE MULTI FIBRE)</t>
  </si>
  <si>
    <t>szt.</t>
  </si>
  <si>
    <t>FLOCARE zestaw do worków do żywienia w wersji grawitacyjnej x 1szt.</t>
  </si>
  <si>
    <t>FLOCARE zgłębnik PUR TUBE do żywienia dożołądkowego                  rozmiar 12/110cm x 1szt.</t>
  </si>
  <si>
    <t xml:space="preserve">ACTRAPID PENFIL 300j.m./3ml x 5 </t>
  </si>
  <si>
    <t>INSULATARD PENFIL 300j.m./3ml x 5</t>
  </si>
  <si>
    <t>MIXTARD 30 PENFIL 300j.m./3ml x 5</t>
  </si>
  <si>
    <t>NOVOMIX 30 PENFIL 300j.m./3ml x 5</t>
  </si>
  <si>
    <t>NOVORAPID PENFIL 300j.m./3ml x 5</t>
  </si>
  <si>
    <t>GENSULIN M30 (30/70) 300j.m./3ml x 5</t>
  </si>
  <si>
    <t>GENSULIN M40 (40/60) 300j.m./3ml x 5</t>
  </si>
  <si>
    <t>GENSULIN M50 (50/50) 300j.m./3ml x 5</t>
  </si>
  <si>
    <t>GENSULIN N 300j.m./3ml x 5</t>
  </si>
  <si>
    <t>GENSULIN R 300j.m./3ml x 5</t>
  </si>
  <si>
    <t>Igły sterylne do wstrzykiwaczy insulinowych,kompaty bilne ze wszystkimi rodzajami wstrzykiwaczy (penów) insulinowych stosowanych na obszarze UE rozmiar 0,3 x 8 mm x 100 szt.</t>
  </si>
  <si>
    <t>Igły sterylne do wstrzykiwaczy insulinowych,kompaty bilne ze wszystkimi rodzajami wstrzykiwaczy (penów) insulinowych stosowanych na obszarze UE rozmiar 0,25 x 5 mm x 100 szt.</t>
  </si>
  <si>
    <t>Łączna wartość netto części nr 55 w złotych wynosi: .......................................................</t>
  </si>
  <si>
    <t>Łączna wartość brutto części nr 55 w złotych wynosi: .......................................................</t>
  </si>
  <si>
    <t>Łączna wartość netto części nr 56 w złotych wynosi: .......................................................</t>
  </si>
  <si>
    <t>Łączna wartość brutto części nr 56 w złotych wynosi: .......................................................</t>
  </si>
  <si>
    <t xml:space="preserve">Albumina ludzka  roztw.do infuzji          20% (200mg/ml) a 50 ml </t>
  </si>
  <si>
    <t>Łączna wartość netto części nr 57 w złotych wynosi: .......................................................</t>
  </si>
  <si>
    <t>Łączna wartość brutto części nr 57 w złotych wynosi: .......................................................</t>
  </si>
  <si>
    <t>Łączna wartość netto części nr 58 w złotych wynosi: .......................................................</t>
  </si>
  <si>
    <t>Łączna wartość brutto części nr 58 w złotych wynosi: .......................................................</t>
  </si>
  <si>
    <t>Łączna wartość netto części nr 59 w złotych wynosi: .......................................................</t>
  </si>
  <si>
    <t>Łączna wartość brutto części nr 59 w złotych wynosi: .......................................................</t>
  </si>
  <si>
    <t>1 000           j.m.</t>
  </si>
  <si>
    <t>Łączna wartość netto części nr 62 w złotych wynosi: .......................................................</t>
  </si>
  <si>
    <t>Łączna wartość brutto części nr 62 w złotych wynosi: .......................................................</t>
  </si>
  <si>
    <t>Łączna wartość netto części nr 64 w złotych wynosi: .......................................................</t>
  </si>
  <si>
    <t>Łączna wartość brutto części nr 64 w złotych wynosi: .......................................................</t>
  </si>
  <si>
    <t xml:space="preserve">RAZEM :                                                                                          </t>
  </si>
  <si>
    <t xml:space="preserve">                            </t>
  </si>
  <si>
    <t>% Vat</t>
  </si>
  <si>
    <t>Warość netto</t>
  </si>
  <si>
    <t>Gąbka hemostatyczna przeznaczona do zabiegów chirurgicznych, którym towarzyszy krwawienie z naczyń, 7-8 cm x 5 cm x1 cm x 10 szt.</t>
  </si>
  <si>
    <t>Acidum boricum 1000 g</t>
  </si>
  <si>
    <t>Ammonium bromatum 100 g</t>
  </si>
  <si>
    <t>Balsamum peruvianum 100 g</t>
  </si>
  <si>
    <t>Calcium carbonicum praecipitatum 250 g</t>
  </si>
  <si>
    <t>Chloramfenicol               (Detreomycyna)       25 g</t>
  </si>
  <si>
    <t>Chlorhexidinum gluconicum                20% sol. 500 ml</t>
  </si>
  <si>
    <t>Dermatol a 2 g</t>
  </si>
  <si>
    <t>Ephedrinum hydrochloridum                 10 g</t>
  </si>
  <si>
    <t>Eucerinum S anhydricum                 1000 g</t>
  </si>
  <si>
    <t>Hydrogenium peroxydatum 30%          1000 g</t>
  </si>
  <si>
    <t>Kalium bromatum           100 g</t>
  </si>
  <si>
    <t>Natrium bromatum         100 g</t>
  </si>
  <si>
    <t>Natrium chloratum          1000 g</t>
  </si>
  <si>
    <t>Neomycinum sulfas 600tys.j.m./1g a 5 g</t>
  </si>
  <si>
    <t>Paraffinum liquidum           800 g</t>
  </si>
  <si>
    <t>Procainum h/chloridum                (Polocainum)  10 g</t>
  </si>
  <si>
    <t>Saccharum lactis (Lactosum) 100 g</t>
  </si>
  <si>
    <t>Vselinum album 1000 g</t>
  </si>
  <si>
    <t>Buflomedili hydrochloridum       150 mg x 20 tabl.</t>
  </si>
  <si>
    <t>Cinnarizinum                       25 mg x 50 tabl.</t>
  </si>
  <si>
    <t>Ticlopidinum h/chloridum                    250 mg x 60 tabl.</t>
  </si>
  <si>
    <t>Hippocastani seminis extractum siccum+Rutosidum+      Aesculinum                (25 mg+15 mg+0,05 mg)/draż. x 30 draż</t>
  </si>
  <si>
    <t>Tramadoli hydrochloricum+ Paracetamoli                      ( 37,5 mg+325 mg)/tabl. x 60 tabl.</t>
  </si>
  <si>
    <t>Ibuprofenum tabl.draż. 200 mg x 60</t>
  </si>
  <si>
    <t>Baclofen tabl. 10 mg x 50</t>
  </si>
  <si>
    <t>Baclofen tabl. 25 mg x 50</t>
  </si>
  <si>
    <t>Aloe capensis+Frangulae corticis extractum siccum                           ( 35 mg+42 mg) x 20 draż.</t>
  </si>
  <si>
    <t xml:space="preserve">Bisacodyl  czopki               10 mg x 5 </t>
  </si>
  <si>
    <t>Ac.alginicum+Natrii hydrogenocarbonas+ Aluminii hydroxidum       ( 350 mg+120 mg+ 100 mg ) x 40 tabl.</t>
  </si>
  <si>
    <t>Drotaverinum hydrochloridum          roztw.do wstrz.            40 mg/2 ml x 5 amp.</t>
  </si>
  <si>
    <t>Lactulosum syr.         9,75 g/15 ml a 1000 ml</t>
  </si>
  <si>
    <t>Neomycinum+              Gramicidinum+             Fludrocortisoni acetas zaw. do oczu i uszu          (2 500 j.m+25 j.m.+          1 mg)/ml a 5ml</t>
  </si>
  <si>
    <t>Lincomycinum             500 mg x 12 kaps.</t>
  </si>
  <si>
    <t>Sulfacetamidum natricum  gutt.opht.10%  a 0,5ml x 12 poj. jedn.</t>
  </si>
  <si>
    <t>Citalopram                      20 mg x 28 tabl.</t>
  </si>
  <si>
    <t>Pernazinum                  100 mg x 30 tabl.</t>
  </si>
  <si>
    <t>Ambroxoli h/chloridum sir.                            30 mg/5 ml a 120 ml</t>
  </si>
  <si>
    <t>Carvedilolum                         6,25 mg x 30 tabl</t>
  </si>
  <si>
    <t>Torasemidum                         roztw.do wstrz.i.v.               5 mg/ml a 4 ml x 5 amp. (Trifas 20)</t>
  </si>
  <si>
    <t>Nitrendypinum              10 mg x 60 tabl</t>
  </si>
  <si>
    <t>Propafenoni h/chloridum                      150 mg x 60 tabl</t>
  </si>
  <si>
    <t xml:space="preserve">Allantoinum+                     Dexpanthenolum maść                                (20 mg+50 mg)/g a    30 g </t>
  </si>
  <si>
    <t xml:space="preserve">Allantoinum+                     Dexpanthenolum krem                                (20 mg+50 mg)/g a    30 g </t>
  </si>
  <si>
    <t>Ferri hydroxydi polysomaltosum sir. 50 mgFe/5 ml  a               100 ml</t>
  </si>
  <si>
    <t>Hippocastani extractum+                    Arnicae tinctura żel         (40 mg+15 mg)/g a     40 g</t>
  </si>
  <si>
    <t>Sulfathiazolum+           Naphazolini nitras krople do nosa             (50 mg+1 mg)/ml a    20 ml</t>
  </si>
  <si>
    <t>Tamsulosini h/chloridum             kaps.o zmod.uwal.     0,4 mg x 30</t>
  </si>
  <si>
    <t>Acenocumarolum                    4 mg x 60 tabl.</t>
  </si>
  <si>
    <t>Acenocumarolum                 1 mg x 60 tabl.</t>
  </si>
  <si>
    <t>Bizmutu galusan zas.+                           Bizmutu tl.+                 Bizmutu oksyjodogalusan+ Rezorcynol+ kw.borowy+             tl.cynku+                Balsam peruwiański czopki                               (42,4 mg+17,4 mg+       0,6 mg+17,4 mg+357 mg+212 mg+34,5 mg) x 10 szt. (Hemorectal)</t>
  </si>
  <si>
    <t>Butapirazolum czopki                     0,25 g x 5 szt.</t>
  </si>
  <si>
    <t>Butapirazolum  maść                        5% a 30g</t>
  </si>
  <si>
    <t>Ferrosi sulfas               105 mg jonów żelaza (II) x 30 tabl.o przedłuż.uwaln.</t>
  </si>
  <si>
    <t>Kalii chloridum             391 mg jonów potasu x 30 tabl.o przedłuż.uwaln.</t>
  </si>
  <si>
    <t>Rosurvastatinum                 5 mg x 28 tabl.</t>
  </si>
  <si>
    <t>Rosurvastatinum                 10 mg x 28 tabl.</t>
  </si>
  <si>
    <t>Magnesium sulfuricum                     roztw.do wstrz.                        20%  (200 mg/ml)  a 10 ml x 10 amp.</t>
  </si>
  <si>
    <t>Płynny preparat peptydowy,normokaloryczny (1 kcal/ml), wolny od laktozy, bezglutenowy, bezresztkowy, gotowy do użycia, wskazany do żywienia w chorobach połączonych z upośledzeniem trawienia i wchłaniania białek , tłuszczów np.: w ostrym zapaleniu trzustki, resekcji jelit, do podawania przez zgłębnik lub stomię a 500 ml     (Nutrison Advanced Peptisorb)</t>
  </si>
  <si>
    <t>Płynny preparat wspomagający leczenie ran, wysokobiałkowy, bogatoresztkowy (1 kcal/ml) , zawiera argininę, vit.C i E,cynk,unikalną mieszaninę błonnikanie, nie zawiera glutenu i laktozy                      a 1000ml pack                 (NUTRISON ADVACED CUBISON)</t>
  </si>
  <si>
    <t>Płynny preparat w leczeniu żywieniowym pacjentów z cukrzycą, (1 kcal/ml), niska zawartość węglowodanów, wysoka zawartość jednonienasyconych kw. tłuszcz.i przeciwutleniaczy, unikalna mieszanina błonnika, nie zawiera glutenu i laktozy   a 1000ml pack        (NUTRISON ADVACED DIASON)</t>
  </si>
  <si>
    <t>Preparat w proszku będący źródłem białka i wapnia, bezglutenowy, można dodawać do potraw i napojów a 225g (Protifar)</t>
  </si>
  <si>
    <t>Preparat w proszku oparty na węglowodanach stanowiący dodatkowe źródło energii, bezglutenowy, wolny od laktozy można dodawać do potraw i napojów a 400 g (Fantomalt)</t>
  </si>
  <si>
    <t>Argentum nitricum  10 g</t>
  </si>
  <si>
    <t>Ammonium sulfobituminicum     100 g</t>
  </si>
  <si>
    <t>Lanolinum anhydricum 100 g</t>
  </si>
  <si>
    <t>Magnesium sulfuricum 25 g</t>
  </si>
  <si>
    <t>Łączna wartość netto części nr 54 w złotych wynosi: .......................................................</t>
  </si>
  <si>
    <t>Łączna wartość brutto części nr 54 w złotych wynosi: .......................................................</t>
  </si>
  <si>
    <t>Łączna wartość netto części nr 43 w złotych wynosi: .......................................................</t>
  </si>
  <si>
    <t>Łączna wartość brutto części nr 43 w złotych wynosi: .......................................................</t>
  </si>
  <si>
    <t>Łączna wartość netto części nr 42 w złotych wynosi: .......................................................</t>
  </si>
  <si>
    <t>Łączna wartość brutto części nr 42 w złotych wynosi: .......................................................</t>
  </si>
  <si>
    <t>Nicergolinum                     10 mg x 30 tabl</t>
  </si>
  <si>
    <t>Piracetamum                      800 mg x 60 tabl.</t>
  </si>
  <si>
    <t>Piracetamum                 roztw.do infuzji                12 g/60 ml x 1 fl.</t>
  </si>
  <si>
    <t>Vinpocetinum                5 mg x 100 tabl.</t>
  </si>
  <si>
    <t>Vinpocetinum               roztw.do wstrz.                 10 mg/2 ml x 10 amp.</t>
  </si>
  <si>
    <t xml:space="preserve">2% (200 mg/10ml) jałowy roztwór taurolidyny  a 6 ml do wypełniania cewników nie zawierający dodatkowych subst. p/krzepliwych i konserwantów x 5 fiol.                                                                      </t>
  </si>
  <si>
    <t xml:space="preserve">Roztw.46,7% cytrynianu trisodowego do wypełniania cewników  a 5 ml x 20 fiol.                        </t>
  </si>
  <si>
    <t>Remifentanil             pr.do sp. roztw.do wstrz. i inf.                1 mg x 5 fiol.</t>
  </si>
  <si>
    <t xml:space="preserve"> Remifentanil             pr.do sp. roztw.do wstrz. i inf.                    2 mg x 5 fiol.</t>
  </si>
  <si>
    <t>Tramadoli hydrochloridum                50 mg x 20 kaps.</t>
  </si>
  <si>
    <t>Tramadoli hydrochloridum                100 mg x 30 tabl.o przedł.uwal.</t>
  </si>
  <si>
    <t>Tramadoli hydrochloridum           roztw.do wstrz. i.m./s.c./i.v.                                   50 mg/ml x 5 amp.</t>
  </si>
  <si>
    <t>Diclofenacum                     roztw.do wstrz.i.m.      75  mg x 5 amp.</t>
  </si>
  <si>
    <t>Diclofenacum+ Lidocainum            roztw.do wstrz.i.m.         75 mg+20 mg/2 ml x      3 amp.</t>
  </si>
  <si>
    <t>Diclofenacum czopki       100 mg x 10szt.</t>
  </si>
  <si>
    <t>Diclofenacum tabl.                        100 mg x 20</t>
  </si>
  <si>
    <t xml:space="preserve">Diclofenacum tabl.dojelit.                        50 mg x 50 </t>
  </si>
  <si>
    <t>Dimenhydrinate                 50 mg x 5 tabl.</t>
  </si>
  <si>
    <t xml:space="preserve">Bisacodyl     tabl.powl.dojelit.                     5  mg x 40 </t>
  </si>
  <si>
    <t>Hyoscini butylbromidum               roztw.do wstrz.i.m./i.v.                        20 mg/ml x 10 amp.</t>
  </si>
  <si>
    <t>Trimebutini maleas                        100 mg x 100 tabl.</t>
  </si>
  <si>
    <t>Mebevarine h/chloridum                                         200 mg x 60 kaps.o przedł.uw.</t>
  </si>
  <si>
    <t xml:space="preserve">Omeprazolum               pr.do sp.roztw.do inf.        40 mg x 1fiol. </t>
  </si>
  <si>
    <t>Gentamycinum           0,3% gutt. opht.                     (3mg/ml) a 5 ml</t>
  </si>
  <si>
    <t>Lincomycinum                  roztw.do wstrz. i inf.          600 mg/2 ml x 1 fiol.</t>
  </si>
  <si>
    <t xml:space="preserve">Ciprofloxacinum            0,3% gutt.opht.                 3mg/ml a 5ml </t>
  </si>
  <si>
    <t>Metronidazolum               250 mg x 20 tabl.</t>
  </si>
  <si>
    <t>Metronidazolum                  0,5%roztw. do inf.                                  (5mg/ml) a 100 ml x 1 flakon</t>
  </si>
  <si>
    <t xml:space="preserve">Nystatinum                        tabl.dojelit.                          500 tys.j.m. x 16 </t>
  </si>
  <si>
    <t>Nystatinum                             gran.do p.zaw.doustn.                    2,4 mln.j.m./5 g a 24 ml</t>
  </si>
  <si>
    <t>Fluconazolum               roztw.do inf.           2 mg/ml a                    100 ml x 1fl.</t>
  </si>
  <si>
    <t>Amikacinum                  roztw.do wstrz./infuzji                        250 mg/2 ml x 1fiol.</t>
  </si>
  <si>
    <t>Amikacinum                                     roztw.do wstrz./infuzji              500 mg/2 ml x 1fliol.</t>
  </si>
  <si>
    <t>Amikacinum                      0,3% gutt.opht.                (3mg/ml) a 5 ml</t>
  </si>
  <si>
    <t>Ampicillinum                   pr.do sp.roztw.do wstrz.                            1 g x 1 fiol.</t>
  </si>
  <si>
    <t>Cloxacillinum                   pr.do sp.roztw.do wstrz.                               1 g x 1 fiol</t>
  </si>
  <si>
    <t>Colistimethatum natricum                      pr. do sp. roztw.do wstrz. i.v./i.m.                       1 mln.j.m. x 20 fiol.s.s</t>
  </si>
  <si>
    <t xml:space="preserve"> Bupivacainum h/chloridum                   roztw.do wstrz.                                       5 mg/1ml a 4 ml x 5 amp.roztw. zawierającego glukozę i wodorotlenek sodu nie zawierający konserwantów</t>
  </si>
  <si>
    <t>Bupivacainum hydrochloridum                     0,5% roztw.do wstrz.             50mg/10ml x 10 amp.</t>
  </si>
  <si>
    <t>Etomidatum                   emulsja do wstrz.                                20 mg/10 ml x 10 amp.   (Etomidate-Lipuro)</t>
  </si>
  <si>
    <t>Lidocainum h/chloridum                   2% roztw.do wstrz.                20 mg/ml a 2 ml x 10 amp.</t>
  </si>
  <si>
    <t>Lidocainum h/chloridum                                 2% roztw.do wstrz.                            20 mg/ml a 50 ml x 5 fiol.</t>
  </si>
  <si>
    <t xml:space="preserve">Acidum ascorbicum    200 mg x 60 tabl </t>
  </si>
  <si>
    <t>Acidum folicum             5 mg x 30 tabl.</t>
  </si>
  <si>
    <t>Acidum folicum             15 mg x 30 tabl.</t>
  </si>
  <si>
    <t>Phytomenadionum         (vit K) roztw.do wstrz.                    10 mg/1ml x 10 amp.</t>
  </si>
  <si>
    <t>Pyridoxinum (Vit.B6)  roztw.do wstrz.            50 mg/2 ml x 5 amp.</t>
  </si>
  <si>
    <t>Tiaminum (Vit. B1)  roztw.do wstrz.           25 mg/1 ml x 10 amp.</t>
  </si>
  <si>
    <t>Levodopum+                Benserazidum                      100 mg+25 mg x 100 tabl.do sp.zaw.doust.</t>
  </si>
  <si>
    <t>Mianserinium h/chloride                 30 mg x 30 tabl.</t>
  </si>
  <si>
    <t>Promethazini h/chloridum                25 mg x 20 draż</t>
  </si>
  <si>
    <t>Fenoterolum h/bromide                  roztw.do wstrz. i infuzji                       0,05 mg/1 ml a 10 ml x 15 amp.</t>
  </si>
  <si>
    <t xml:space="preserve">Fenoterolum h/bromide                         aer.do inh.                         0,1mg/d x 200 d,        10 ml             </t>
  </si>
  <si>
    <t>Fenoteroli hydrobromidum  + Ipratropii bromidum (50 mcg+21 mcg)/dawkę inhalacyjną                  aer.do inhal. x 200 d</t>
  </si>
  <si>
    <t>Ipratropii bromidum  aer.do inhalacji              0,02 mg/d x 200 d</t>
  </si>
  <si>
    <t>Salbutamolum                    aer.do inhalacji            0,1 mg/d x 200 dawek</t>
  </si>
  <si>
    <t>Cilazaprilum                 2,5 mg x 30 tabl</t>
  </si>
  <si>
    <t>Cilazaprilum                   5 mg x 30 tabl.</t>
  </si>
  <si>
    <t xml:space="preserve">Nebivololum                        5 mg x 28 tabl  </t>
  </si>
  <si>
    <t>Dobutamine                 pr. do sp.roztw.do infuzji                                 250 mg x 1 fiol.</t>
  </si>
  <si>
    <t>Urapidilum                        rozt.do wstrz.i.v.                  25 mg/5 ml x 5 amp.</t>
  </si>
  <si>
    <t>Acidum acetylsalicylicum       75 mg x 60 tabl.dojelit.</t>
  </si>
  <si>
    <t>Betamethasonum roztw.do wstrz.                 4 mg/1ml x 1 amp</t>
  </si>
  <si>
    <t>Chlorquinaldolum  tabl. do ssania                 2 mg x 40</t>
  </si>
  <si>
    <t>Collagenasum          maść 1,2  j./g a 20 g</t>
  </si>
  <si>
    <t xml:space="preserve">Kwas ursodeoksycholowy kaps.                      150 mg x 50 </t>
  </si>
  <si>
    <t>Methylprednisolonum hemisuccinate  proszek+rozpuszcz.do sp.roztw.do wstrz.                          40 mg x 1 fiol.</t>
  </si>
  <si>
    <t xml:space="preserve">Methylprednisolonum hemisuccinate  proszek+rozpuszcz.do sp.roztw.do wstrz.        500 mg x 1 fiol.      </t>
  </si>
  <si>
    <t>Permethrinum                  5% krem (50 mg/g) a 30 g</t>
  </si>
  <si>
    <t>Protaminum sulfuricum                   roztw.do wstrz.          1% (50 mg/5 ml) x       1 amp</t>
  </si>
  <si>
    <t>Mediderm Dermatological Cream Formula a 1 kg z dozownikiem</t>
  </si>
  <si>
    <t>Gotowy do użycia elektrolizowany roztwór do leczenia ran, wrzodów, oparzeń, mający skład: woda elektrolizowana, chlorek sodu, subst.pomoc.-podchloryn sodu, kwas podchlorawy a 250 ml              (Microdacyn 60 Wound Care)</t>
  </si>
  <si>
    <t xml:space="preserve">Aminomel Nephro/Nephrotect                 roztw.do inf. a 500 ml </t>
  </si>
  <si>
    <t xml:space="preserve">Aminosteril N-HEPA 8% roztw.do inf. a 500 ml </t>
  </si>
  <si>
    <t xml:space="preserve"> Kabiven  a 2053 ml emulsja do infuzji</t>
  </si>
  <si>
    <t>Cernevit 750 mg x 1 fiol. pr.do sp.roztw.do wstrz.i.v./i.m.</t>
  </si>
  <si>
    <t>Dekstran 40000 10% a 500ml roztw.do inf.</t>
  </si>
  <si>
    <t>Dekstran 70000 6% a 500 ml roztw.do inf.</t>
  </si>
  <si>
    <t xml:space="preserve">Glucosum 10%                      a 500 ml roztw.do inf. </t>
  </si>
  <si>
    <t xml:space="preserve">Glucosum 10%                                 a 250 ml roztw.do inf. </t>
  </si>
  <si>
    <t xml:space="preserve">Glucosum 10%                        a 100 ml roztw.do inf. </t>
  </si>
  <si>
    <t xml:space="preserve">Glucosum 5%                         a 500 ml roztw.do inf. </t>
  </si>
  <si>
    <t xml:space="preserve">Glucosum 5%                         a 250 ml roztw.do inf. </t>
  </si>
  <si>
    <t xml:space="preserve">Glucosum 5%                                     a 100 ml roztw.do inf. </t>
  </si>
  <si>
    <t>Injectio Glucosi 5% et Natrii Chlorati 0,9% 1:1 a 250 ml roztw.do inf.</t>
  </si>
  <si>
    <t>Injectio Glucosi 5 % et Natrii Chlorati 0,9% 1:1 a 500 ml roztw.do inf.</t>
  </si>
  <si>
    <t>Injectio Glucosi 5% et Natrii Chlorati 0,9% 2:1 a 250 ml roztw.do inf.</t>
  </si>
  <si>
    <t>Injectio Glucosi 5 % et Natrii Chlorati 0,9% 2:1 a 500 ml roztw.do inf.</t>
  </si>
  <si>
    <t>Intralipid 20%             a 500 ml worek emulsja do inf.</t>
  </si>
  <si>
    <t>worek</t>
  </si>
  <si>
    <t>SmofKabiven  a 1477 ml emulsja do infuzji</t>
  </si>
  <si>
    <t>Voluven 10% a 500 ml roztw.do inf.</t>
  </si>
  <si>
    <t>Mannitol 15%                              a 100 ml roztw.do inf.</t>
  </si>
  <si>
    <t>Mannitol 20%                          a 100 ml roztw.do inf.</t>
  </si>
  <si>
    <t>Natrium Chloratum 0,9% a 100 ml        roztw.do inf.</t>
  </si>
  <si>
    <t>Natrium Chloratum 0,9% a 250 ml              roztw.do inf.</t>
  </si>
  <si>
    <t>Natrium Chloratum 0,9% a 500 ml             roztw.do inf.</t>
  </si>
  <si>
    <t>Natrium Chloratum 0,9% a 10 ml             rozp.do sp.l.parenteralnych</t>
  </si>
  <si>
    <t>Natrium Chloratum 10% (100 mg/ml)                                  a 10 ml x 100 amp.   konc.do sp.roztw.do inf.</t>
  </si>
  <si>
    <t>Płyn pediatryczny wyrównawczy a      250 ml roztw.do inf.</t>
  </si>
  <si>
    <t>Płyn Ringera                              a 500 ml roztw.do inf.</t>
  </si>
  <si>
    <t>Ranitidinum 0,05%(0,5mg/ml) a 100 ml roztw.do inf.</t>
  </si>
  <si>
    <t>Tetraspan 6%                  60 mg/ml HES a             500 ml roztw.do inf.</t>
  </si>
  <si>
    <t>Theophyllinum  roztw.do inf.                         1,2 mg/ml a 250 ml</t>
  </si>
  <si>
    <t>Płyn żołądkowy-zapobiegawczy izot. a 500 ml roztw.do inf.</t>
  </si>
  <si>
    <t>Płyn jelitowy zapobiegawczy izot. a 500 ml roztw.do inf.</t>
  </si>
  <si>
    <t>Kalium Chloratum       koncentrat do sp.roztw.do infuzji                               15%  (150 mg/ml)                       a 10 ml x 50 amp.</t>
  </si>
  <si>
    <t>FLOCARE zestaw do butelek do żywienia w wersji grawitacyjnej z końcówką typu ENLOCK x 1szt.</t>
  </si>
  <si>
    <t>Glycerolum 86%    50 g</t>
  </si>
  <si>
    <t xml:space="preserve">Diphenhydramini h/chloricum+                Naphazolini nitras        kr.do nosa                       (1 mg+0,33 mg)/ml a 10 ml    </t>
  </si>
  <si>
    <t>Heparinum                         25000 j.m./5 ml x 10 fiol.</t>
  </si>
  <si>
    <t>Metamizolum natricum   roztw.do wstrz.                          1 g/2 ml x 5 amp.</t>
  </si>
  <si>
    <t>Metamizolum natricum   roztw.do wstrz.                                        2,5 g/5 ml x  5 amp.</t>
  </si>
  <si>
    <t>Metamizolum natricum                                 500 mg x 6 tabl.</t>
  </si>
  <si>
    <t>Loperamidum                                       2 mg x 30 tabl.</t>
  </si>
  <si>
    <t>Tramadoli hydrochloridum     roztw.do wstrz. i.m./s.c./i.v.                                   100 mg/2 ml x 5 amp.</t>
  </si>
  <si>
    <t>Ciprofloximum                   w postaci monowodzianu chlorowodorku           rozt.do infuzji                                2 mg/ml x 100 ml</t>
  </si>
  <si>
    <t>Ceftriaxonum                pr.do p.roztw.do wstrz. i infuzji                                    1,0 g x 1 fiol.</t>
  </si>
  <si>
    <t>Cefuroximum                                125 mg x 10 tabl.powl.</t>
  </si>
  <si>
    <t>Propofolum                    1% emulsja do wstrz.i.v./infuzji                            (10 mg/ml) a 20 ml x 5 amp.</t>
  </si>
  <si>
    <t>Phytomenadionum (vit K)                               10 mg x 30 tabl.</t>
  </si>
  <si>
    <t>Chlorpromazini h/chloridum                     roztw.do wstrz.                         25 mg/5 ml x 5 amp.</t>
  </si>
  <si>
    <t>Chlorpromazini h/chloridum                     roztw.do wstrz.                          50 mg/2 ml x 10 amp.</t>
  </si>
  <si>
    <t>Antazolini mesylas         roztw.do wstrz.                            50 mg/ml a 2 ml x 10 amp.</t>
  </si>
  <si>
    <t>Clemastinum                                 1 mg x 30 tabl.</t>
  </si>
  <si>
    <t>Ipratropii bromidum   płyn do inhalacji  z nebulizatora                       0,25 mg /ml a 20 ml</t>
  </si>
  <si>
    <t>Salbutamolum              roztw.do wstrz.                        0,5 mg/1 ml x 10 amp.</t>
  </si>
  <si>
    <t>Enalaprilum maleate                      5 mg x 60 tabl.</t>
  </si>
  <si>
    <t>Enalaprilum maleate                 10 mg x 60 tabl.</t>
  </si>
  <si>
    <t>Metoprololi tartras                     50 mg x 30 tabl.</t>
  </si>
  <si>
    <t>Amlodipinum                       5 mg x 30 tabl.</t>
  </si>
  <si>
    <t>Część 1. Leki różne.</t>
  </si>
  <si>
    <t>Część 2.  Leki różne</t>
  </si>
  <si>
    <t>Część 3. Leki różne</t>
  </si>
  <si>
    <t>Łączna wartość netto części nr 3 w złotych wynosi: .......................................................</t>
  </si>
  <si>
    <t>Łączna wartość brutto części nr 3 w złotych wynosi: .......................................................</t>
  </si>
  <si>
    <t>Łączna wartość brutto części nr 13 w złotych wynosi: .......................................................</t>
  </si>
  <si>
    <t xml:space="preserve">Rocuronium bromide                   roztw.do wstrz.             10 mg/ml a 5 ml x 10 fiol. </t>
  </si>
  <si>
    <t>Clotrimazolum 1% krem a 20 g</t>
  </si>
  <si>
    <t>Łączna wartość netto części nr 47 w złotych wynosi: .......................................................</t>
  </si>
  <si>
    <t>Łączna wartość brutto części nr 47 w złotych wynosi: .......................................................</t>
  </si>
  <si>
    <t>Łączna wartość netto części nr 48 w złotych wynosi: .......................................................</t>
  </si>
  <si>
    <t>Łączna wartość brutto części nr 48 w złotych wynosi: .......................................................</t>
  </si>
  <si>
    <t>Flumazenilum                   0,5 mg/5 ml x 5 amp.   roztw.do wstrz./inf.</t>
  </si>
  <si>
    <t>Łączna wartość brutto części nr 53 w złotych wynosi: .......................................................</t>
  </si>
  <si>
    <t>Łączna wartość netto części nr 53 w złotych wynosi: .......................................................</t>
  </si>
  <si>
    <t>Łączna wartość netto części nr 60 w złotych wynosi: .......................................................</t>
  </si>
  <si>
    <t>Łączna wartość brutto części nr 60 w złotych wynosi: .......................................................</t>
  </si>
  <si>
    <t>Atorvastatinum                            20 mg x 30 tabl.powl.</t>
  </si>
  <si>
    <t>Atropinum sulfuricum    roztw.do wstrz.                     1mg/1ml x 10 amp.</t>
  </si>
  <si>
    <t>Cefuroximum                                    250 mg x 10 tabl.powl.</t>
  </si>
  <si>
    <t>Cefuroximum                                    500 mg x 10 tabl.powl.</t>
  </si>
  <si>
    <t>Cyanocobalaminum         (vit B12) roztw.do wstrz.                   1000 mcg/2 ml x 5 amp.</t>
  </si>
  <si>
    <t xml:space="preserve">Aluminium acetotartrate żel           10 mg/g a 75 g                </t>
  </si>
  <si>
    <t xml:space="preserve">Heparinum sodium żel 1000j.m./g  a                        100 g  </t>
  </si>
  <si>
    <t>Pentoxifyllinum                 100 mg x 60 tabl.</t>
  </si>
  <si>
    <t>Pentoxifyllinum           400 mg x 30 tabl.</t>
  </si>
  <si>
    <t>Fenpiverinum bromide + Metamizolum sodium + Pitofenone h/chloridum          roztw.do wstrz.i.m./i.v.              0,1 mg + 2,5 g +10 mg/ 5 ml x 10 amp. (Spasmalgon)</t>
  </si>
  <si>
    <t>sterylny żel znieczulający  w 100g:                                    2g chlorowodorku lidokainy +                      0.05g chlorheksydyny w rozp. w wodzie podlożu żelowym a 12,5 g  x 25 szt.</t>
  </si>
  <si>
    <t>Ambroxoli h/chloridum tabl.            30 mg x 20</t>
  </si>
  <si>
    <t>Warfarinum natricum                          3 mg x 100 tabl</t>
  </si>
  <si>
    <t>Warfarinum natricum                     5 mg x 100 tabl</t>
  </si>
  <si>
    <t>Tormentillae rhizomae extr.fluidum + Ichtammolum +       Borax +                    Zincum oxydatum  maść                                    (2 g+2 g+1 g+                 20 g)/100 g a 20 g</t>
  </si>
  <si>
    <t>Barium sulfuricum           1 mg/ml a 200 ml  zaw.doust. i doodbytnicza</t>
  </si>
  <si>
    <t>FLOCARE zestaw do worków do pompy Flocare Infinity x 1szt.</t>
  </si>
  <si>
    <t>Lidocainum hydrochloridum             10 g</t>
  </si>
  <si>
    <t>Jałowy roztwór zawierający subst.czynne:               (cyklo)taurolidynę, 4%cytrynian i urokinazę              (25 000 IU  x 5 fiol. s.s. + 5 amp. roztw. a 5 ml</t>
  </si>
  <si>
    <t>Betahistine 24 mg x 30 tabl.</t>
  </si>
  <si>
    <t>Lidocainum h/chloridum                 1% roztw.do wstrz.                  10 mg/ml a 20 ml x 5 fiol.</t>
  </si>
  <si>
    <t>Lidocainum h/chloridum                       2% roztw.do wstrz.                20 mg/ml a 20 ml x 5 fiol.</t>
  </si>
  <si>
    <t>Norepinephrinum            roztw.do infuzji                     1 mg/ml a 4 ml x 5 amp.</t>
  </si>
  <si>
    <t>Norepinephrinum            roztw.do infuzji                     1 mg/ml a 1 ml x 10 amp.</t>
  </si>
  <si>
    <t>Ramiprilum                              5 mg x 28 tabl</t>
  </si>
  <si>
    <t>Ramiprilum                               10 mg x 28 tabl</t>
  </si>
  <si>
    <t>Trimetazidine dihydrochloride     35 mg x 90 tabl.o zmod.uwaln.</t>
  </si>
  <si>
    <t>Ruscus aculeatus+Hesperidin+Ac.ascorbicum               ( 150 mg +150 mg +100 mg ) x 30 kaps.</t>
  </si>
  <si>
    <t xml:space="preserve">Roztw.4% cytrynianu trisodowego do wypełniania cewników  a 5 ml x 20 fiol.                        </t>
  </si>
  <si>
    <t>Midazolamum  roztw.do wstrz.i.v/i.m.             5 mg/5 ml x 10 amp.</t>
  </si>
  <si>
    <t xml:space="preserve">Oxycodonum h/chloridum roztw.do wstrz.          10 mg/ml a 1 ml x 10 amp. </t>
  </si>
  <si>
    <t xml:space="preserve">Oxycodonum h/chloridum tabl.o przedłuż.uwaln.       5 mg x 60 </t>
  </si>
  <si>
    <t xml:space="preserve">Oxycodonum h/chloridum tabl.o przedłuż.uwaln.       10 mg x 60 </t>
  </si>
  <si>
    <t xml:space="preserve">Oxycodonum h/chloridum tabl.o przedłuż.uwaln.       20 mg x 60 </t>
  </si>
  <si>
    <t>Ibuprofenum zaw.       20 mg/ml a 100 ml</t>
  </si>
  <si>
    <t>Carbo medicinalis           200 mg x 20 kaps.</t>
  </si>
  <si>
    <t>Lactobacillus rhamnosus R0011+Lactobacillus acidophilus R 0052         ( bakterie kw.mlekowego                                   2 miliardy )  x 60 kaps.                   Preparat zarejestrowany jako produkt leczniczy</t>
  </si>
  <si>
    <t>Amoksycilinum + Ac.clavulanicum tabl.powl.                 875 mg +125 mg x 14</t>
  </si>
  <si>
    <t xml:space="preserve">Doxycyclinum                      roztw.do infuzji             20 mg/ml a 5ml x 10 amp.  </t>
  </si>
  <si>
    <t>Montelukastum                  10 mg x 28 tabl.powl.</t>
  </si>
  <si>
    <t>Digoxinum                     roztw.do wstrz.                      0,25 mg/ml a 2 ml x 5 amp.</t>
  </si>
  <si>
    <t>Dopaminum h/chloridum                  4% roztw.do wlewu doż.          40 mg/ml a 5 ml x 10 amp.</t>
  </si>
  <si>
    <t>Enalaprilum maleate                 20 mg x 60 tabl.</t>
  </si>
  <si>
    <t>Furosemidum                   roztw.do wstrz.                       10 mg/ml a 2 ml x 50 amp.</t>
  </si>
  <si>
    <t>Metoclopramidum h/chloridum                          0,5% roztw.do wstrz.                                        5 mg/ml a 2 ml x 5 amp.</t>
  </si>
  <si>
    <t>Papaverinum hydrochloricum           roztw.do wstrz.               20 mg/ml a 2 ml x 10 amp.</t>
  </si>
  <si>
    <t>Pentoxifyllinum     roztw.do wstrz.                20 mg/ml a 5 ml x 5 amp.</t>
  </si>
  <si>
    <t>Pentoxifyllinum  konc.do sp.roztw.do inf.                                    20 mg/ml a 15 ml x 10 amp.</t>
  </si>
  <si>
    <t xml:space="preserve">Torasemidum                   10 mg x 30 tabl. </t>
  </si>
  <si>
    <t>Valsartanum                    160 mg x 28 tabl.powl.</t>
  </si>
  <si>
    <t>Paracetamol                           roztw. do infuzji                10 mg/ml a 100 ml x 10 fiol.</t>
  </si>
  <si>
    <t>Amoksycilinum +Ac.clavulanicum                 pr.do p.roztw.do wstrz./infuzji                          1,0 g +200 mg x         5 fiol.</t>
  </si>
  <si>
    <t>Amoksycilinum +Ac.clavulanicumpr.do p.roztw.do wstrz./infuzji                                                 500 mg +100 mg x 5 fiol.</t>
  </si>
  <si>
    <t>Amoxicillinum  tabl.          0,5 g x 16</t>
  </si>
  <si>
    <t>Neomycinum                             aer. na skórę                                  11,72 mg/g a 32 g                   (55 ml)</t>
  </si>
  <si>
    <t>Ketaminum                  roztw.do wstrz.                10 mg/ml a 20 ml x 5 fiol</t>
  </si>
  <si>
    <t>Ketaminum                  roztw.do wstrz.                50 mg/ml a 10 ml x 5 fiol</t>
  </si>
  <si>
    <t>Lidocainum hydrochloridum                2% żel typ A a 30g</t>
  </si>
  <si>
    <t>Lorazepamum                     1 mg x 25 draż.</t>
  </si>
  <si>
    <t>Perazinum                   25 mg x 50 tabl.</t>
  </si>
  <si>
    <t>Bromhexini h/chloridum sir. b/cukru                       4 mg/5 ml a 120 ml</t>
  </si>
  <si>
    <t>Budesonidum  zaw.do inhal.z nebulizatora                   0,25 mg/ml a 2 ml x 10 amp.</t>
  </si>
  <si>
    <t>Budesonidum   zaw.do inhal.z nebulizatora                 0,125 mg/ml a 2 ml x 20 amp.</t>
  </si>
  <si>
    <t xml:space="preserve">Codeini phosphas hemihydricus+            Sulfogaiacolum             (15 mg+300 mg) x 20 tabl.          </t>
  </si>
  <si>
    <t>Captoprilum                      25 mg x 40 tabl.</t>
  </si>
  <si>
    <t>Irbesartan                          150 mg x 28 tabl.powl.</t>
  </si>
  <si>
    <t>Lercanidypina tabl.powl.                   10 mg x 60</t>
  </si>
  <si>
    <t>Zofenopryl tabl.powl.               7,5 mg x 28</t>
  </si>
  <si>
    <t>Zofenopryl tabl.powl.                  30 mg x 28</t>
  </si>
  <si>
    <t>Eplerenonum tabl.powl.                  50 mg x 30</t>
  </si>
  <si>
    <t>Bisoprololi fumaras        2,5 mg x 30 tabl.</t>
  </si>
  <si>
    <t>Molsidominum                       4 mg x 30 tabl.</t>
  </si>
  <si>
    <t xml:space="preserve">Acidum boricum maść   5 mg/g a 20 g </t>
  </si>
  <si>
    <t>Povidone iodine                 maść 10% (100 mg/g) a 20 g</t>
  </si>
  <si>
    <t>Iopromidum                          roztw.do wstrz.                    623,40 mg/ml a 20 ml x 10 fiol. ( podanie: dożylnie, dotętniczo, do jam ciała )</t>
  </si>
  <si>
    <t>4% Formaldehyd z buforem fosforanowym a 1 kg do utrwalania wycinków histopatologicznych</t>
  </si>
  <si>
    <t>Preparat mlekozastępczy początkowy, przeznaczony dla niemowląt z alergią na białka pokarmowe od urodzenia, zawierający: hydrolizat kazeiny, syrop glukozowy, tłuszcz roślinny, subst.mineralne, witaminy a 425g</t>
  </si>
  <si>
    <t>Dietetyczny środek spożywczy specjalnego przeznaczenia medycznego dla niemowląt z nietolerancją pokarmową lub alergią na białka pokarmowe od urodzenia, zawierający: hydrolizat białka serwatkowego z mleka, galakto i fruktooligosacharydy GOS/FOS, DHA, nukleotydy a 450 g</t>
  </si>
  <si>
    <t>Gotowe do podania mleko modyfikowane w płynie, przeznaczone dla niemowląt od urodzenia, zawierające: LCPUFA, GOS/FOS          a 90 ml x 24 szt.</t>
  </si>
  <si>
    <t>Gotowy do podania dietetyczny środek spożywczy specjalnego przeznaczenia medycznego dla niemowląt z alergią na białka pokarmowe od urodzenia, zawierający: hydrolizat białka serwatkowego z mleka, galakto i fruktooligosacharydy GOS/FOS                    a 90 ml x 24 szt.</t>
  </si>
  <si>
    <t>Gotowe do podania mleko modyfikowane w płynie, przeznaczone dla niemowląt od urodzenia, zawierające: LCPUFA, DHA, nukleotydy                             a 90 ml x 24 szt.</t>
  </si>
  <si>
    <t>Smoczki standard wykonane z elastomeru termoplastycznego, kompatybilne z systemem produktów RTF</t>
  </si>
  <si>
    <t>Aqua pro inj. rozpuszczalnik do sp.l.parenteralnych a 10 ml x 100 amp</t>
  </si>
  <si>
    <t>Glucosum  20%                a 10 ml x 10 amp.  roztw.do wstrz.</t>
  </si>
  <si>
    <t>Glucosum  40%                a 10 ml x 10 amp.  roztw.do wstrz.</t>
  </si>
  <si>
    <t>Glucosum 5%                 a 1000 ml  roztw.do inf.</t>
  </si>
  <si>
    <t>Płyn fizjol. wieloelektrolitowy izot. a 1000 ml  roztw.do inf.</t>
  </si>
  <si>
    <t>Natrium Chloratum 0,9% a 1000 ml             roztw.do inf.</t>
  </si>
  <si>
    <t>Płyn Ringera                              a 1000 ml roztw.do inf.</t>
  </si>
  <si>
    <t xml:space="preserve">Sugammadeks sodowy roztw.do wstrz. 100 mg/ml a          2 ml x10 fiol.       </t>
  </si>
  <si>
    <t>Parykalcytol                       roztw.do wstrz.           5 mcg/1 ml x 5 fiol.</t>
  </si>
  <si>
    <t xml:space="preserve">Epoetyna alfa do podawania dożylnego w łącznej dawce                   5 000 000 j.m.               amp-strzyk we wszystkich dostępnych dawkach                   </t>
  </si>
  <si>
    <t>Koncentrat do hemodializy kwaśny, płynny, bez glukozy o składzie:                        Na od 138 do 140 mmol/l,                           Ca 1,25 mmol/l, 1,5 mmol/l, 1,75 mmol/l,                           K od 0 do 4 mmol/l - przeskok co 1,00 mmol/l                       w opakowaniu po 6 L</t>
  </si>
  <si>
    <t xml:space="preserve">Koncentrat do hemodializy kwaśny, płynny, z glukozą o składzie:                           Na od 138 do 140 mmol/l,                   Ca 1,25 mmol/l, 1,5 mmol/l, 1,75 mmol/l,                           K od 0 do 4 mmol/l - przeskok co 1,00 mmol/l                        Glukoza 1,00 g/l                  w opakowaniu po 6 L </t>
  </si>
  <si>
    <t>Koncentrat do hemodializy zasadowy, płynny, 8,4%                            w opakowaniu po 6 L</t>
  </si>
  <si>
    <t>Spir.medyczny 70% skażony hibitanem 0,5% a 1L</t>
  </si>
  <si>
    <t>Spir.Vini 96% (760g/l) a 800 g</t>
  </si>
  <si>
    <t>Wapno sodowane do pochłaniania CO2 w urządzeniach anestezjologicznych, sklad:            (wodorotlenek wapnia, wodorotlenek sodu, fiolet etylowy) granulki a 4,5 kg</t>
  </si>
  <si>
    <t>Benzocainum                   (Anaesthesinum)      50 g</t>
  </si>
  <si>
    <t>Mentholum 10 g</t>
  </si>
  <si>
    <t>Methyleum coeruleum     10 g</t>
  </si>
  <si>
    <t>Natrium tetraboricum              100 g</t>
  </si>
  <si>
    <t>Kapsułki skrobiowe nr 6 a 500 szt.</t>
  </si>
  <si>
    <t>Clindamycinum        roztw. do wstrz. i infuzji                       300 mg/2 ml x 5 amp.</t>
  </si>
  <si>
    <t>Paski testowe do glukometru,który nie wymaga kodowania,posiadające kapilarę na szczycie paska testowego do automatycznego zasysania próbki otrzymanej krwi (kapilarnej i żylnej). Wymagana funkcja automatycznego wyrzutu zużytego paska.Max.błąd pomiarowy pasków testowych nie może przekraczać 15 mg/dl dla stężeń glukozy &lt;100 mg/dl oraz &gt;100 mg/dl. Zakres hematokrytu 20-60%. Zakres wyników 20-600 mg/dl.                         ( prosimy o dodanie 12 glukometrów w cenie pasków niezbędnych do realizacji zadania )              x 50 szt.</t>
  </si>
  <si>
    <t>Łączna wartość netto części nr 79 w złotych wynosi: .......................................................</t>
  </si>
  <si>
    <t>Łączna wartość brutto części nr 79 w złotych wynosi: .......................................................</t>
  </si>
  <si>
    <t>Łączna wartość netto części nr 78 w złotych wynosi: .......................................................</t>
  </si>
  <si>
    <t>Łączna wartość brutto części nr 78 w złotych wynosi: .......................................................</t>
  </si>
  <si>
    <t>Łączna wartość netto części nr 77 w złotych wynosi: .......................................................</t>
  </si>
  <si>
    <t>Łączna wartość brutto części nr 77 w złotych wynosi: .......................................................</t>
  </si>
  <si>
    <t>Łączna wartość netto części nr 76 w złotych wynosi: .......................................................</t>
  </si>
  <si>
    <t>Łączna wartość brutto części nr 76 w złotych wynosi: .......................................................</t>
  </si>
  <si>
    <t>Łączna wartość netto części nr 75 w złotych wynosi: .......................................................</t>
  </si>
  <si>
    <t>Łączna wartość brutto części nr 75 w złotych wynosi: .......................................................</t>
  </si>
  <si>
    <t>Łączna wartość netto części nr 74 w złotych wynosi: .......................................................</t>
  </si>
  <si>
    <t>Łączna wartość brutto części nr 74 w złotych wynosi: .......................................................</t>
  </si>
  <si>
    <t>Łączna wartość netto części nr 73 w złotych wynosi: .......................................................</t>
  </si>
  <si>
    <t>Łączna wartość brutto części nr 73 w złotych wynosi: .......................................................</t>
  </si>
  <si>
    <t>Łączna wartość netto części nr 72 w złotych wynosi: .......................................................</t>
  </si>
  <si>
    <t>Łączna wartość brutto części nr 72 w złotych wynosi: .......................................................</t>
  </si>
  <si>
    <t>Łączna wartość netto części nr 71 w złotych wynosi: .......................................................</t>
  </si>
  <si>
    <t>Łączna wartość brutto części nr 71 w złotych wynosi: .......................................................</t>
  </si>
  <si>
    <t>Łączna wartość netto części nr 70 w złotych wynosi: .......................................................</t>
  </si>
  <si>
    <t>Łączna wartość brutto części nr 70 w złotych wynosi: .......................................................</t>
  </si>
  <si>
    <t>Łączna wartość netto części nr 66 w złotych wynosi: .......................................................</t>
  </si>
  <si>
    <t>Łączna wartość brutto części nr 66 w złotych wynosi: .......................................................</t>
  </si>
  <si>
    <t>Łączna wartość netto części nr 65 w złotych wynosi: .......................................................</t>
  </si>
  <si>
    <t>Łączna wartość brutto części nr 65 w złotych wynosi: .......................................................</t>
  </si>
  <si>
    <t>Łączna wartość netto części nr 51 w złotych wynosi: .......................................................</t>
  </si>
  <si>
    <t>Łączna wartość brutto części nr 51 w złotych wynosi: .......................................................</t>
  </si>
  <si>
    <t>Łączna wartość netto części nr 44 w złotych wynosi: .......................................................</t>
  </si>
  <si>
    <t>Łączna wartość brutto części nr 44 w złotych wynosi: .......................................................</t>
  </si>
  <si>
    <t xml:space="preserve">Część 38. Antybiotyki. </t>
  </si>
  <si>
    <t xml:space="preserve">Część 37. Antybiotyki. </t>
  </si>
  <si>
    <t xml:space="preserve">Część 36. Antybiotyki. </t>
  </si>
  <si>
    <t>Część 31. Leki stosowane w leczeniu zakażeń, antybiotyki.</t>
  </si>
  <si>
    <t>Część 30. Leki stosowane w leczeniu zakażeń, antybiotyki.</t>
  </si>
  <si>
    <t>Część 24. Leki ukł.pokarmowego</t>
  </si>
  <si>
    <t>Łączna wartość brutto części nr 17 w złotych wynosi: .......................................................</t>
  </si>
  <si>
    <t>Część 14. Roztw. do wypełniania cewników</t>
  </si>
  <si>
    <t>Łączna wartość netto części nr 11 w złotych wynosi: ....................................................</t>
  </si>
  <si>
    <t>Łączna wartość brutto części nr 11 w złotych wynosi: ..................................................</t>
  </si>
  <si>
    <t>Część 8. Leki różne</t>
  </si>
  <si>
    <t>Łączna wartość brutto części nr 7 w złotych wynosi: .......................................................</t>
  </si>
  <si>
    <t>Łączna wartość netto części nr 7 w złotych wynosi: .......................................................</t>
  </si>
  <si>
    <t>Łączna wartość netto części nr 6 w złotych wynosi: .......................................................</t>
  </si>
  <si>
    <t>Łączna wartość brutto części nr 6 w złotych wynosi: .......................................................</t>
  </si>
  <si>
    <t>Cześć 4. Leki stosowane w leczeniu cukrzycy</t>
  </si>
  <si>
    <t>Łączna wartość netto części nr 81 w złotych wynosi: .......................................................</t>
  </si>
  <si>
    <t>Łączna wartość brutto części nr 81 w złotych wynosi: .......................................................</t>
  </si>
  <si>
    <t>Łączna wartość netto części nr 68 w złotych wynosi: .......................................................</t>
  </si>
  <si>
    <t>Łączna wartość brutto części nr 68 w złotych wynosi: .......................................................</t>
  </si>
  <si>
    <t xml:space="preserve">Część 34. Antybiotyki. </t>
  </si>
  <si>
    <t>Część 29. Leki stosowane w leczeniu zakażeń, antybiotyki.</t>
  </si>
  <si>
    <t>Część  28. Leki stosowane w leczeniu zakażeń, antybiotyki.</t>
  </si>
  <si>
    <t>Część 27. Leki stosowane w leczeniu zakażeń.</t>
  </si>
  <si>
    <t>Część 26. Leki stosowane w leczeniu zakażeń, antybiotyki i sulfonamidy.</t>
  </si>
  <si>
    <t>Część 25. Leki ukł.pokarmowego</t>
  </si>
  <si>
    <t>Część 23. Leki o dział. rozkurczowym</t>
  </si>
  <si>
    <t>Część 22. Leki stosowane w chorobach układu pokarmowego</t>
  </si>
  <si>
    <t>Część 21. Leki p/bólowe</t>
  </si>
  <si>
    <t>Część 20.  Leki p/bólowe i p/zapalne.</t>
  </si>
  <si>
    <t>Część 19. Leki p/bólowe i p/zapalne i zmniejszające napięcie mięśniowe.</t>
  </si>
  <si>
    <t>Część 18. Narkotyczne leki przeciwbólowe</t>
  </si>
  <si>
    <t>Część 17. Narkotyczne leki przeciwbólowe i leki psychotropowe</t>
  </si>
  <si>
    <t>Część 16. Roztw.do wypełniania cewników</t>
  </si>
  <si>
    <t>Część 15. Roztw. do wypełniania cewników</t>
  </si>
  <si>
    <t>Część 13. Leki stosowane w chorobach układu krążenia i dział. ochronnie na naczynia krwionośne.</t>
  </si>
  <si>
    <t>Część 12. Leki różne</t>
  </si>
  <si>
    <t>Łączna wartość netto części nr 12 w złotych wynosi: ....................................................</t>
  </si>
  <si>
    <t>Łączna wartość brutto części nr 12 w złotych wynosi: ..................................................</t>
  </si>
  <si>
    <t>Część 11. Leki  różne</t>
  </si>
  <si>
    <t>Cześć 10. Leki stosowane w leczeniu niedoczynności tarczycy.</t>
  </si>
  <si>
    <t>Część 9. Leki różne</t>
  </si>
  <si>
    <t>Część 7. Gentamycinum</t>
  </si>
  <si>
    <t>Część 6. Ciprofloxacinum</t>
  </si>
  <si>
    <t>Część 5. Amikacinum</t>
  </si>
  <si>
    <t>Płyn fizjol. wieloelektrolitowy izot. (Optilyte)                   a 500 ml  roztw.do inf.</t>
  </si>
  <si>
    <t>Zamawiający wymaga, aby płyny w pozycjach: 2, 3, 11, 12, 13, 16, 17, 18, 19, 20, 21, 22, 23, 27, 28, 29, 30, 33, 34, 37, 38, 39, 41 były dostarczone w opakowaniach stojących, które posiadają dwa niezależnie otwierane porty, wolne od drobnoustrojów.</t>
  </si>
  <si>
    <t>Mesalazinum                 500 mg x 100 tabl. dojelitowych</t>
  </si>
  <si>
    <t>Natrii dihydrophosphas+         Natrii hydrophos            roztw.do wlewu doodbyt.                      (32,2 mg+139 mg)/ml                          a 150 ml x 1 butelka</t>
  </si>
  <si>
    <t>Vancomycinum             pr.do sp.roztw.do infuzji                            1 g x  1 fiol.                    podanie dożylne i dojelitowe.</t>
  </si>
  <si>
    <t xml:space="preserve">Naproxen tabl. dojelit. 250 mg x 60     </t>
  </si>
  <si>
    <t xml:space="preserve">Naproxen tabl. dojelit. 500 mg x 60     </t>
  </si>
  <si>
    <t>Escitalopram                            10 mg x 28 tabl.powl.</t>
  </si>
  <si>
    <t>Eter naftowy 60/90 a 1 L , woda max 0,01%, odczyn wyciągu wodnego obojętny, węglowodory aromatyczne max 0,002%</t>
  </si>
  <si>
    <t>Ferri hydroxydum saccharum             roztw. do wstrz. i infuzji 100 mg/5 ml x 5 amp.</t>
  </si>
  <si>
    <t xml:space="preserve">Część 32. Antybiotyki. </t>
  </si>
  <si>
    <t>Część 33. Antybiotyki</t>
  </si>
  <si>
    <t xml:space="preserve">Część 35. Antybiotyki. </t>
  </si>
  <si>
    <t>Część 39. Antybiotyki</t>
  </si>
  <si>
    <t>Część 40. Ondansetron</t>
  </si>
  <si>
    <t>Część 41.  Leki anestezjologiczne i znieczulające,środki stosowane w premedykacji.</t>
  </si>
  <si>
    <t>Część 42. Leki stosowane w premedykacji</t>
  </si>
  <si>
    <t>Część 43. Witaminy</t>
  </si>
  <si>
    <t>Część 44. Leki psychotropowe .</t>
  </si>
  <si>
    <t>Część 45. Leki p/depresyjne,uspakajające,stosowane w zaburzeniach psychicznych.</t>
  </si>
  <si>
    <t>Część  46. Leki stosowane w chorobach ukł. oddech. i p/alergiczne.</t>
  </si>
  <si>
    <t>Część 47.  Leki stosowane w nadciśnieniu</t>
  </si>
  <si>
    <t>Część 48. Leki stosowane w nadciś.</t>
  </si>
  <si>
    <t>Część 49. Leki stosowane w nadciś.</t>
  </si>
  <si>
    <t>Część 50. Leki stosowane w niewydolności serca.</t>
  </si>
  <si>
    <t>Część 51. Leki stosowane w niewydolności serca.</t>
  </si>
  <si>
    <t>Cześć 52. Leki stosowane w nadciś.</t>
  </si>
  <si>
    <t>Część 53. Leki stosowane w chorobach serca</t>
  </si>
  <si>
    <t>Część 54. Leki stosowane w chorobach serca</t>
  </si>
  <si>
    <t>Część 55. Leki p/zakrzepowe</t>
  </si>
  <si>
    <t xml:space="preserve">Część 56. Środki do dezynfekcji i leczenia ran oraz zmian zapalnych skóry.  </t>
  </si>
  <si>
    <t>Część 57. Paski diagnostyczne</t>
  </si>
  <si>
    <t>Część 58. Środki diagnostyczne</t>
  </si>
  <si>
    <t>Część 59. Środki diagnostyczne</t>
  </si>
  <si>
    <t>Część 60. Środki diagnostyczne.</t>
  </si>
  <si>
    <t>Część 61. Preparaty mlekozastępcze.</t>
  </si>
  <si>
    <t>Łączna wartość netto części nr 61 w złotych wynosi: .....................................................</t>
  </si>
  <si>
    <t>Łączna wartość brutto części nr 61 w złotych wynosi: .....................................................</t>
  </si>
  <si>
    <t>Część 62. Mleko początkowe gotowe do podania.</t>
  </si>
  <si>
    <t>Część 63. Smoczki na butelkę.</t>
  </si>
  <si>
    <t>Łączna wartość netto części nr 63 w złotych wynosi: .......................................................</t>
  </si>
  <si>
    <t>Łączna wartość brutto części nr 63 w złotych wynosi: .......................................................</t>
  </si>
  <si>
    <t>Część 64. Płyny infuzyjne żywienie pozajelitowe.</t>
  </si>
  <si>
    <t>Część 65. Albuminy</t>
  </si>
  <si>
    <t>Część. 66 Preparaty i sprzęt do żywienia klinicznego drogą przew.pokarmowego</t>
  </si>
  <si>
    <t>Część 67.  Insuliny</t>
  </si>
  <si>
    <t>Łączna wartość netto części nr 67 w złotych wynosi: ................................</t>
  </si>
  <si>
    <t>Łączna wartość brutto części nr 67 w złotych wynosi: ......................................................</t>
  </si>
  <si>
    <t>Część 68. Antidotum</t>
  </si>
  <si>
    <t>Cześć 69. Antidotum</t>
  </si>
  <si>
    <t>Łączna wartość netto części nr 69 w złotych wynosi: .......................................................</t>
  </si>
  <si>
    <t>Łączna wartość brutto części nr 69 w złotych wynosi: .......................................................</t>
  </si>
  <si>
    <t>3800 j/0,4 ml x                   10 amp.-strzyk.</t>
  </si>
  <si>
    <t>5700 j/0,6 ml x                   10 amp.-strzyk.</t>
  </si>
  <si>
    <t>7600 j/0,8 ml x                   10 amp.-strzyk.</t>
  </si>
  <si>
    <t>2500 j.m./0,2ml   x 10 amp-strzyk.</t>
  </si>
  <si>
    <t>5000 j.m./0,2 ml x 10 amp.-strzyk.</t>
  </si>
  <si>
    <t>7500 j.m./0,3 ml x 10 amp-strzyk.</t>
  </si>
  <si>
    <t>20 mg/0,2 ml x                   10 amp.-strzyk.</t>
  </si>
  <si>
    <t>40 mg/0,4 ml x                   10 amp.-strzyk.</t>
  </si>
  <si>
    <t>60 mg/0,6 ml x                   10 amp.-strzyk.</t>
  </si>
  <si>
    <t>80 mg/0,8 ml x                   1 amp.-strzyk.</t>
  </si>
  <si>
    <t>Część 73. Parykalcytol</t>
  </si>
  <si>
    <t>Część 74. Epoetyna alfa do podawania dożylnego</t>
  </si>
  <si>
    <t>Część 75. Koncentraty do hemodializy - płynne.</t>
  </si>
  <si>
    <t>Część 76. Ferrum hydroxydum saccharum</t>
  </si>
  <si>
    <t>Część 77.  Spirytus</t>
  </si>
  <si>
    <t>Część 78. Wapno sodowane</t>
  </si>
  <si>
    <t>Część 79. Gąbka hemostatyczna.</t>
  </si>
  <si>
    <t>Część 80. Substancje recepturowe.</t>
  </si>
  <si>
    <t>Łączna wartość netto części nr 80 w złotych wynosi: .....................................................</t>
  </si>
  <si>
    <t>Łączna wartość brutto części nr 80 w złotych wynosi: ...................................................</t>
  </si>
  <si>
    <t xml:space="preserve">Część 81. Eter naftowy 60/90 </t>
  </si>
  <si>
    <t>Część 72. Enoxaparinum natricum roztw.do wstrz.</t>
  </si>
  <si>
    <t>Część 71. Nadroparinum calcicum roztw.do wstrz.</t>
  </si>
  <si>
    <t>Część 70. Dalteparinum natricum roztw.do wstrz.</t>
  </si>
  <si>
    <t>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</si>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</sst>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5" x14ac:knownFonts="1">
    <font>
      <sz val="10"/>
      <name val="Arial CE"/>
      <family val="2"/>
      <charset val="238"/>
    </font>
    <font>
      <sz val="10"/>
      <name val="Arial"/>
      <charset val="238"/>
    </font>
    <font>
      <sz val="14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4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4"/>
      <color indexed="8"/>
      <name val="Arial CE"/>
      <charset val="238"/>
    </font>
    <font>
      <sz val="14"/>
      <name val="Arial CE"/>
      <charset val="238"/>
    </font>
    <font>
      <sz val="11"/>
      <color theme="1"/>
      <name val="Arial CE"/>
      <charset val="238"/>
    </font>
    <font>
      <sz val="11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3"/>
      <name val="Arial CE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2" fillId="0" borderId="0"/>
    <xf numFmtId="44" fontId="1" fillId="0" borderId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/>
    <xf numFmtId="0" fontId="3" fillId="0" borderId="7" xfId="0" applyFont="1" applyBorder="1" applyAlignment="1">
      <alignment horizontal="center" wrapText="1"/>
    </xf>
    <xf numFmtId="0" fontId="0" fillId="0" borderId="5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0" fillId="0" borderId="0" xfId="0" applyFont="1"/>
    <xf numFmtId="0" fontId="6" fillId="0" borderId="5" xfId="0" applyFont="1" applyBorder="1" applyAlignment="1"/>
    <xf numFmtId="0" fontId="6" fillId="0" borderId="12" xfId="0" applyFont="1" applyBorder="1" applyAlignment="1"/>
    <xf numFmtId="0" fontId="0" fillId="0" borderId="0" xfId="0" applyFont="1" applyBorder="1"/>
    <xf numFmtId="0" fontId="4" fillId="0" borderId="0" xfId="0" applyFont="1" applyBorder="1"/>
    <xf numFmtId="0" fontId="9" fillId="0" borderId="0" xfId="0" applyFont="1"/>
    <xf numFmtId="3" fontId="4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/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/>
    <xf numFmtId="0" fontId="4" fillId="0" borderId="5" xfId="0" applyFont="1" applyBorder="1" applyAlignment="1">
      <alignment horizontal="right" wrapText="1"/>
    </xf>
    <xf numFmtId="0" fontId="4" fillId="0" borderId="7" xfId="0" applyFont="1" applyBorder="1" applyAlignment="1"/>
    <xf numFmtId="0" fontId="4" fillId="0" borderId="0" xfId="0" applyFont="1" applyAlignment="1"/>
    <xf numFmtId="0" fontId="4" fillId="0" borderId="5" xfId="0" applyFont="1" applyBorder="1" applyAlignment="1"/>
    <xf numFmtId="0" fontId="0" fillId="0" borderId="0" xfId="0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4" fillId="0" borderId="0" xfId="0" applyFont="1" applyBorder="1" applyAlignment="1"/>
    <xf numFmtId="0" fontId="15" fillId="0" borderId="0" xfId="0" applyFont="1"/>
    <xf numFmtId="0" fontId="3" fillId="0" borderId="5" xfId="0" applyFont="1" applyFill="1" applyBorder="1" applyAlignment="1">
      <alignment horizontal="center" wrapText="1"/>
    </xf>
    <xf numFmtId="0" fontId="0" fillId="0" borderId="0" xfId="0" applyNumberFormat="1" applyAlignment="1"/>
    <xf numFmtId="0" fontId="3" fillId="0" borderId="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wrapText="1"/>
    </xf>
    <xf numFmtId="0" fontId="5" fillId="0" borderId="15" xfId="0" applyFont="1" applyBorder="1" applyAlignment="1">
      <alignment horizontal="right" wrapText="1"/>
    </xf>
    <xf numFmtId="0" fontId="0" fillId="0" borderId="0" xfId="0" applyNumberFormat="1" applyBorder="1" applyAlignment="1"/>
    <xf numFmtId="0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17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Font="1" applyBorder="1" applyAlignment="1"/>
    <xf numFmtId="0" fontId="6" fillId="0" borderId="0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/>
    <xf numFmtId="0" fontId="19" fillId="0" borderId="0" xfId="0" applyFont="1" applyBorder="1"/>
    <xf numFmtId="0" fontId="7" fillId="0" borderId="0" xfId="0" applyFont="1"/>
    <xf numFmtId="0" fontId="2" fillId="0" borderId="0" xfId="0" applyFont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19" xfId="0" applyFont="1" applyBorder="1"/>
    <xf numFmtId="3" fontId="4" fillId="0" borderId="7" xfId="0" applyNumberFormat="1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6" fillId="0" borderId="13" xfId="0" applyFont="1" applyBorder="1" applyAlignment="1">
      <alignment horizontal="center"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3" fontId="10" fillId="0" borderId="5" xfId="0" applyNumberFormat="1" applyFont="1" applyBorder="1" applyAlignment="1">
      <alignment horizontal="center"/>
    </xf>
    <xf numFmtId="0" fontId="7" fillId="0" borderId="0" xfId="0" applyFont="1" applyBorder="1"/>
    <xf numFmtId="3" fontId="0" fillId="0" borderId="5" xfId="0" applyNumberFormat="1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4" fillId="0" borderId="5" xfId="1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30" fillId="0" borderId="5" xfId="0" applyFont="1" applyBorder="1" applyAlignment="1">
      <alignment wrapText="1"/>
    </xf>
    <xf numFmtId="0" fontId="31" fillId="0" borderId="5" xfId="0" applyFont="1" applyBorder="1" applyAlignment="1">
      <alignment wrapText="1"/>
    </xf>
    <xf numFmtId="0" fontId="24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4" fillId="0" borderId="14" xfId="0" applyFont="1" applyBorder="1" applyAlignment="1">
      <alignment horizontal="left" wrapText="1"/>
    </xf>
    <xf numFmtId="0" fontId="25" fillId="0" borderId="5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6" fillId="0" borderId="0" xfId="0" applyFont="1"/>
    <xf numFmtId="0" fontId="24" fillId="0" borderId="5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4" fillId="0" borderId="23" xfId="0" applyFont="1" applyBorder="1"/>
    <xf numFmtId="0" fontId="4" fillId="0" borderId="23" xfId="0" applyFont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3" fontId="4" fillId="0" borderId="7" xfId="0" applyNumberFormat="1" applyFont="1" applyBorder="1"/>
    <xf numFmtId="0" fontId="24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wrapText="1"/>
    </xf>
    <xf numFmtId="0" fontId="14" fillId="0" borderId="23" xfId="0" applyFont="1" applyBorder="1" applyAlignment="1">
      <alignment wrapText="1"/>
    </xf>
    <xf numFmtId="0" fontId="10" fillId="0" borderId="23" xfId="0" applyFont="1" applyBorder="1" applyAlignment="1">
      <alignment horizontal="center" wrapText="1"/>
    </xf>
    <xf numFmtId="0" fontId="24" fillId="0" borderId="23" xfId="0" applyFont="1" applyBorder="1" applyAlignment="1">
      <alignment wrapText="1"/>
    </xf>
    <xf numFmtId="0" fontId="2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0" fillId="0" borderId="6" xfId="0" applyBorder="1"/>
    <xf numFmtId="0" fontId="8" fillId="0" borderId="24" xfId="0" applyFont="1" applyBorder="1" applyAlignment="1">
      <alignment horizont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0" fontId="4" fillId="0" borderId="23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4" fillId="0" borderId="13" xfId="0" applyFont="1" applyBorder="1"/>
    <xf numFmtId="0" fontId="3" fillId="0" borderId="26" xfId="0" applyFont="1" applyFill="1" applyBorder="1" applyAlignment="1">
      <alignment horizontal="center" wrapText="1"/>
    </xf>
    <xf numFmtId="44" fontId="1" fillId="0" borderId="5" xfId="2" applyBorder="1" applyAlignment="1">
      <alignment wrapText="1"/>
    </xf>
    <xf numFmtId="44" fontId="1" fillId="0" borderId="7" xfId="2" applyBorder="1" applyAlignment="1">
      <alignment wrapText="1"/>
    </xf>
    <xf numFmtId="44" fontId="1" fillId="0" borderId="5" xfId="2" applyBorder="1" applyAlignment="1">
      <alignment horizontal="right" wrapText="1"/>
    </xf>
    <xf numFmtId="44" fontId="1" fillId="0" borderId="5" xfId="2" applyBorder="1" applyAlignment="1">
      <alignment horizontal="right"/>
    </xf>
    <xf numFmtId="44" fontId="1" fillId="0" borderId="5" xfId="2" applyBorder="1"/>
    <xf numFmtId="44" fontId="1" fillId="0" borderId="7" xfId="2" applyBorder="1"/>
    <xf numFmtId="44" fontId="1" fillId="0" borderId="5" xfId="2" applyBorder="1" applyAlignment="1">
      <alignment horizontal="center"/>
    </xf>
    <xf numFmtId="44" fontId="1" fillId="0" borderId="5" xfId="2" applyBorder="1" applyAlignment="1">
      <alignment horizontal="center" wrapText="1"/>
    </xf>
    <xf numFmtId="44" fontId="1" fillId="0" borderId="5" xfId="2" applyFill="1" applyBorder="1" applyAlignment="1">
      <alignment horizontal="center" wrapText="1"/>
    </xf>
    <xf numFmtId="44" fontId="1" fillId="0" borderId="5" xfId="2" applyBorder="1" applyAlignment="1"/>
    <xf numFmtId="44" fontId="1" fillId="0" borderId="5" xfId="2" applyFill="1" applyBorder="1" applyAlignment="1">
      <alignment wrapText="1"/>
    </xf>
    <xf numFmtId="44" fontId="1" fillId="0" borderId="7" xfId="2" applyFill="1" applyBorder="1" applyAlignment="1">
      <alignment horizontal="center" wrapText="1"/>
    </xf>
    <xf numFmtId="44" fontId="1" fillId="0" borderId="7" xfId="2" applyBorder="1" applyAlignment="1">
      <alignment horizontal="center" wrapText="1"/>
    </xf>
    <xf numFmtId="44" fontId="1" fillId="0" borderId="14" xfId="2" applyBorder="1" applyAlignment="1">
      <alignment horizontal="center" wrapText="1"/>
    </xf>
    <xf numFmtId="44" fontId="1" fillId="0" borderId="23" xfId="2" applyBorder="1" applyAlignment="1">
      <alignment horizontal="center" wrapText="1"/>
    </xf>
    <xf numFmtId="44" fontId="1" fillId="0" borderId="14" xfId="2" applyFill="1" applyBorder="1" applyAlignment="1">
      <alignment horizontal="center" wrapText="1"/>
    </xf>
    <xf numFmtId="44" fontId="1" fillId="0" borderId="23" xfId="2" applyFill="1" applyBorder="1" applyAlignment="1">
      <alignment horizontal="center" wrapText="1"/>
    </xf>
    <xf numFmtId="44" fontId="1" fillId="0" borderId="23" xfId="2" applyBorder="1" applyAlignment="1"/>
    <xf numFmtId="44" fontId="1" fillId="0" borderId="13" xfId="2" applyBorder="1" applyAlignment="1">
      <alignment wrapText="1"/>
    </xf>
    <xf numFmtId="44" fontId="1" fillId="0" borderId="7" xfId="2" applyBorder="1" applyAlignment="1"/>
    <xf numFmtId="0" fontId="29" fillId="0" borderId="0" xfId="0" applyFont="1" applyAlignment="1"/>
    <xf numFmtId="164" fontId="4" fillId="0" borderId="5" xfId="0" applyNumberFormat="1" applyFont="1" applyBorder="1" applyAlignment="1">
      <alignment horizontal="center" wrapText="1"/>
    </xf>
    <xf numFmtId="44" fontId="1" fillId="0" borderId="7" xfId="2" applyBorder="1" applyAlignment="1">
      <alignment horizontal="right" wrapText="1"/>
    </xf>
    <xf numFmtId="44" fontId="1" fillId="0" borderId="6" xfId="2" applyBorder="1" applyAlignment="1">
      <alignment wrapText="1"/>
    </xf>
    <xf numFmtId="44" fontId="1" fillId="0" borderId="13" xfId="2" applyBorder="1" applyAlignment="1">
      <alignment horizontal="center" wrapText="1"/>
    </xf>
    <xf numFmtId="44" fontId="1" fillId="0" borderId="13" xfId="2" applyFill="1" applyBorder="1" applyAlignment="1">
      <alignment horizontal="center" wrapText="1"/>
    </xf>
    <xf numFmtId="44" fontId="1" fillId="0" borderId="25" xfId="2" applyBorder="1" applyAlignment="1"/>
    <xf numFmtId="44" fontId="1" fillId="0" borderId="14" xfId="2" applyBorder="1" applyAlignment="1">
      <alignment horizontal="right" wrapText="1"/>
    </xf>
    <xf numFmtId="44" fontId="1" fillId="0" borderId="5" xfId="2" applyFill="1" applyBorder="1" applyAlignment="1">
      <alignment horizontal="right" wrapText="1"/>
    </xf>
    <xf numFmtId="44" fontId="1" fillId="0" borderId="23" xfId="2" applyBorder="1" applyAlignment="1">
      <alignment wrapText="1"/>
    </xf>
    <xf numFmtId="44" fontId="1" fillId="0" borderId="7" xfId="2" applyBorder="1" applyAlignment="1">
      <alignment horizontal="center"/>
    </xf>
    <xf numFmtId="44" fontId="1" fillId="0" borderId="12" xfId="2" applyBorder="1"/>
    <xf numFmtId="44" fontId="1" fillId="0" borderId="23" xfId="2" applyBorder="1" applyAlignment="1">
      <alignment horizontal="center"/>
    </xf>
    <xf numFmtId="44" fontId="1" fillId="0" borderId="23" xfId="2" applyBorder="1"/>
    <xf numFmtId="44" fontId="1" fillId="0" borderId="27" xfId="2" applyBorder="1"/>
    <xf numFmtId="44" fontId="32" fillId="0" borderId="5" xfId="2" applyFont="1" applyBorder="1" applyAlignment="1">
      <alignment wrapText="1"/>
    </xf>
    <xf numFmtId="44" fontId="32" fillId="0" borderId="5" xfId="2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27" fillId="0" borderId="34" xfId="0" applyFont="1" applyBorder="1" applyAlignment="1">
      <alignment horizontal="center" wrapText="1"/>
    </xf>
    <xf numFmtId="0" fontId="27" fillId="0" borderId="35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9" xfId="0" applyFont="1" applyFill="1" applyBorder="1" applyAlignment="1">
      <alignment horizontal="center" wrapText="1"/>
    </xf>
    <xf numFmtId="0" fontId="27" fillId="0" borderId="40" xfId="0" applyFont="1" applyFill="1" applyBorder="1" applyAlignment="1">
      <alignment horizontal="center" wrapText="1"/>
    </xf>
    <xf numFmtId="0" fontId="27" fillId="0" borderId="37" xfId="0" applyFont="1" applyFill="1" applyBorder="1" applyAlignment="1">
      <alignment horizontal="center" wrapText="1"/>
    </xf>
    <xf numFmtId="44" fontId="1" fillId="0" borderId="7" xfId="2" applyFill="1" applyBorder="1" applyAlignment="1">
      <alignment wrapText="1"/>
    </xf>
    <xf numFmtId="164" fontId="4" fillId="0" borderId="14" xfId="0" applyNumberFormat="1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41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44" fontId="1" fillId="0" borderId="7" xfId="2" applyFill="1" applyBorder="1" applyAlignment="1">
      <alignment horizontal="right" wrapText="1"/>
    </xf>
    <xf numFmtId="0" fontId="5" fillId="0" borderId="29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5" xfId="0" applyFont="1" applyBorder="1" applyAlignment="1">
      <alignment horizontal="right" wrapText="1"/>
    </xf>
    <xf numFmtId="0" fontId="29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29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5" fillId="0" borderId="5" xfId="0" applyFont="1" applyBorder="1" applyAlignment="1">
      <alignment horizontal="right" wrapText="1"/>
    </xf>
    <xf numFmtId="0" fontId="2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13" xfId="0" applyFont="1" applyBorder="1" applyAlignment="1">
      <alignment horizontal="right" wrapText="1"/>
    </xf>
    <xf numFmtId="0" fontId="29" fillId="0" borderId="33" xfId="0" applyFont="1" applyBorder="1" applyAlignment="1">
      <alignment horizontal="center"/>
    </xf>
    <xf numFmtId="0" fontId="5" fillId="0" borderId="5" xfId="0" applyFont="1" applyBorder="1" applyAlignment="1">
      <alignment horizontal="right" wrapText="1"/>
    </xf>
    <xf numFmtId="0" fontId="13" fillId="0" borderId="28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26" fillId="0" borderId="0" xfId="0" applyFont="1" applyAlignment="1">
      <alignment horizontal="left" vertical="center" wrapText="1"/>
    </xf>
    <xf numFmtId="0" fontId="20" fillId="0" borderId="28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right" wrapText="1"/>
    </xf>
    <xf numFmtId="0" fontId="28" fillId="0" borderId="0" xfId="0" applyFont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15" fillId="0" borderId="29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2" fillId="0" borderId="33" xfId="0" applyFont="1" applyBorder="1" applyAlignment="1">
      <alignment horizontal="center" wrapText="1"/>
    </xf>
  </cellXfs>
  <cellStyles count="3">
    <cellStyle name="Normal_Sheet1" xfId="1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A2" sqref="A2:I2"/>
    </sheetView>
  </sheetViews>
  <sheetFormatPr defaultRowHeight="12.75" x14ac:dyDescent="0.2"/>
  <cols>
    <col min="1" max="1" width="3" customWidth="1"/>
    <col min="2" max="2" width="21" customWidth="1"/>
    <col min="3" max="3" width="4.28515625" customWidth="1"/>
    <col min="4" max="4" width="4" customWidth="1"/>
    <col min="5" max="5" width="9.28515625" bestFit="1" customWidth="1"/>
    <col min="6" max="6" width="9.7109375" bestFit="1" customWidth="1"/>
    <col min="7" max="7" width="5.140625" customWidth="1"/>
    <col min="8" max="8" width="11.28515625" bestFit="1" customWidth="1"/>
    <col min="9" max="9" width="16.42578125" customWidth="1"/>
  </cols>
  <sheetData>
    <row r="1" spans="1:14" s="83" customFormat="1" ht="42" customHeight="1" thickBot="1" x14ac:dyDescent="0.3">
      <c r="A1" s="260" t="s">
        <v>646</v>
      </c>
      <c r="B1" s="260"/>
      <c r="C1" s="260"/>
      <c r="D1" s="260"/>
      <c r="E1" s="260"/>
      <c r="F1" s="260"/>
      <c r="G1" s="260"/>
      <c r="H1" s="260"/>
      <c r="I1" s="260"/>
      <c r="L1" s="84"/>
      <c r="N1" s="84"/>
    </row>
    <row r="2" spans="1:14" ht="48" customHeight="1" thickBot="1" x14ac:dyDescent="0.25">
      <c r="A2" s="240" t="s">
        <v>0</v>
      </c>
      <c r="B2" s="241" t="s">
        <v>1</v>
      </c>
      <c r="C2" s="241" t="s">
        <v>2</v>
      </c>
      <c r="D2" s="241" t="s">
        <v>3</v>
      </c>
      <c r="E2" s="242" t="s">
        <v>4</v>
      </c>
      <c r="F2" s="243" t="s">
        <v>5</v>
      </c>
      <c r="G2" s="243" t="s">
        <v>13</v>
      </c>
      <c r="H2" s="244" t="s">
        <v>7</v>
      </c>
      <c r="I2" s="245" t="s">
        <v>8</v>
      </c>
    </row>
    <row r="3" spans="1:14" ht="34.5" customHeight="1" x14ac:dyDescent="0.2">
      <c r="A3" s="23">
        <v>1</v>
      </c>
      <c r="B3" s="24" t="s">
        <v>645</v>
      </c>
      <c r="C3" s="23">
        <v>100</v>
      </c>
      <c r="D3" s="23" t="s">
        <v>9</v>
      </c>
      <c r="E3" s="204"/>
      <c r="F3" s="204">
        <f t="shared" ref="F3:F24" si="0">C3*E3</f>
        <v>0</v>
      </c>
      <c r="G3" s="24">
        <v>8</v>
      </c>
      <c r="H3" s="208">
        <f t="shared" ref="H3:H26" si="1">F3*1.08</f>
        <v>0</v>
      </c>
      <c r="I3" s="24"/>
    </row>
    <row r="4" spans="1:14" s="14" customFormat="1" ht="33" customHeight="1" x14ac:dyDescent="0.2">
      <c r="A4" s="8">
        <v>2</v>
      </c>
      <c r="B4" s="9" t="s">
        <v>276</v>
      </c>
      <c r="C4" s="8">
        <v>40</v>
      </c>
      <c r="D4" s="8" t="s">
        <v>9</v>
      </c>
      <c r="E4" s="205"/>
      <c r="F4" s="204">
        <f t="shared" si="0"/>
        <v>0</v>
      </c>
      <c r="G4" s="24">
        <v>8</v>
      </c>
      <c r="H4" s="208">
        <f t="shared" si="1"/>
        <v>0</v>
      </c>
      <c r="I4" s="11"/>
    </row>
    <row r="5" spans="1:14" ht="37.5" customHeight="1" x14ac:dyDescent="0.2">
      <c r="A5" s="8">
        <v>3</v>
      </c>
      <c r="B5" s="9" t="s">
        <v>330</v>
      </c>
      <c r="C5" s="8">
        <v>6</v>
      </c>
      <c r="D5" s="8" t="s">
        <v>9</v>
      </c>
      <c r="E5" s="203"/>
      <c r="F5" s="204">
        <f t="shared" si="0"/>
        <v>0</v>
      </c>
      <c r="G5" s="24">
        <v>8</v>
      </c>
      <c r="H5" s="208">
        <f t="shared" si="1"/>
        <v>0</v>
      </c>
      <c r="I5" s="9"/>
    </row>
    <row r="6" spans="1:14" ht="30.75" customHeight="1" x14ac:dyDescent="0.2">
      <c r="A6" s="8">
        <v>4</v>
      </c>
      <c r="B6" s="9" t="s">
        <v>848</v>
      </c>
      <c r="C6" s="8">
        <v>40</v>
      </c>
      <c r="D6" s="8" t="s">
        <v>9</v>
      </c>
      <c r="E6" s="203"/>
      <c r="F6" s="204">
        <f>C6*E6</f>
        <v>0</v>
      </c>
      <c r="G6" s="24">
        <v>8</v>
      </c>
      <c r="H6" s="208">
        <f t="shared" si="1"/>
        <v>0</v>
      </c>
      <c r="I6" s="9"/>
    </row>
    <row r="7" spans="1:14" s="14" customFormat="1" ht="31.5" customHeight="1" x14ac:dyDescent="0.2">
      <c r="A7" s="8">
        <v>5</v>
      </c>
      <c r="B7" s="9" t="s">
        <v>93</v>
      </c>
      <c r="C7" s="8">
        <v>200</v>
      </c>
      <c r="D7" s="8" t="s">
        <v>9</v>
      </c>
      <c r="E7" s="205"/>
      <c r="F7" s="204">
        <f>C7*E7</f>
        <v>0</v>
      </c>
      <c r="G7" s="24">
        <v>8</v>
      </c>
      <c r="H7" s="208">
        <f t="shared" si="1"/>
        <v>0</v>
      </c>
      <c r="I7" s="11"/>
    </row>
    <row r="8" spans="1:14" s="14" customFormat="1" ht="48" customHeight="1" x14ac:dyDescent="0.2">
      <c r="A8" s="8">
        <v>6</v>
      </c>
      <c r="B8" s="9" t="s">
        <v>231</v>
      </c>
      <c r="C8" s="8">
        <v>20</v>
      </c>
      <c r="D8" s="8" t="s">
        <v>9</v>
      </c>
      <c r="E8" s="203"/>
      <c r="F8" s="204">
        <f t="shared" si="0"/>
        <v>0</v>
      </c>
      <c r="G8" s="24">
        <v>8</v>
      </c>
      <c r="H8" s="208">
        <f t="shared" si="1"/>
        <v>0</v>
      </c>
      <c r="I8" s="11"/>
    </row>
    <row r="9" spans="1:14" s="14" customFormat="1" ht="36.75" customHeight="1" x14ac:dyDescent="0.2">
      <c r="A9" s="8">
        <v>7</v>
      </c>
      <c r="B9" s="9" t="s">
        <v>290</v>
      </c>
      <c r="C9" s="8">
        <v>60</v>
      </c>
      <c r="D9" s="8" t="s">
        <v>9</v>
      </c>
      <c r="E9" s="205"/>
      <c r="F9" s="204">
        <f t="shared" si="0"/>
        <v>0</v>
      </c>
      <c r="G9" s="24">
        <v>8</v>
      </c>
      <c r="H9" s="208">
        <f t="shared" si="1"/>
        <v>0</v>
      </c>
      <c r="I9" s="11"/>
    </row>
    <row r="10" spans="1:14" s="14" customFormat="1" ht="45" customHeight="1" x14ac:dyDescent="0.2">
      <c r="A10" s="23">
        <v>8</v>
      </c>
      <c r="B10" s="9" t="s">
        <v>202</v>
      </c>
      <c r="C10" s="26">
        <v>50</v>
      </c>
      <c r="D10" s="26" t="s">
        <v>9</v>
      </c>
      <c r="E10" s="206"/>
      <c r="F10" s="204">
        <f t="shared" si="0"/>
        <v>0</v>
      </c>
      <c r="G10" s="24">
        <v>8</v>
      </c>
      <c r="H10" s="208">
        <f t="shared" si="1"/>
        <v>0</v>
      </c>
      <c r="I10" s="26"/>
    </row>
    <row r="11" spans="1:14" s="14" customFormat="1" ht="46.9" customHeight="1" x14ac:dyDescent="0.2">
      <c r="A11" s="8">
        <v>9</v>
      </c>
      <c r="B11" s="9" t="s">
        <v>564</v>
      </c>
      <c r="C11" s="26">
        <v>40</v>
      </c>
      <c r="D11" s="26" t="s">
        <v>9</v>
      </c>
      <c r="E11" s="207"/>
      <c r="F11" s="204">
        <f t="shared" si="0"/>
        <v>0</v>
      </c>
      <c r="G11" s="24">
        <v>8</v>
      </c>
      <c r="H11" s="208">
        <f t="shared" si="1"/>
        <v>0</v>
      </c>
      <c r="I11" s="11"/>
    </row>
    <row r="12" spans="1:14" s="14" customFormat="1" ht="32.25" customHeight="1" x14ac:dyDescent="0.2">
      <c r="A12" s="8">
        <v>10</v>
      </c>
      <c r="B12" s="35" t="s">
        <v>702</v>
      </c>
      <c r="C12" s="26">
        <v>3</v>
      </c>
      <c r="D12" s="26" t="s">
        <v>9</v>
      </c>
      <c r="E12" s="207"/>
      <c r="F12" s="204">
        <f>C12*E12</f>
        <v>0</v>
      </c>
      <c r="G12" s="24">
        <v>8</v>
      </c>
      <c r="H12" s="208">
        <f t="shared" si="1"/>
        <v>0</v>
      </c>
      <c r="I12" s="11"/>
    </row>
    <row r="13" spans="1:14" s="14" customFormat="1" ht="36" customHeight="1" x14ac:dyDescent="0.2">
      <c r="A13" s="8">
        <v>11</v>
      </c>
      <c r="B13" s="10" t="s">
        <v>846</v>
      </c>
      <c r="C13" s="26">
        <v>8</v>
      </c>
      <c r="D13" s="26" t="s">
        <v>9</v>
      </c>
      <c r="E13" s="207"/>
      <c r="F13" s="204">
        <f>C13*E13</f>
        <v>0</v>
      </c>
      <c r="G13" s="24">
        <v>8</v>
      </c>
      <c r="H13" s="208">
        <f t="shared" si="1"/>
        <v>0</v>
      </c>
      <c r="I13" s="11"/>
    </row>
    <row r="14" spans="1:14" ht="36.75" customHeight="1" x14ac:dyDescent="0.2">
      <c r="A14" s="23">
        <v>12</v>
      </c>
      <c r="B14" s="10" t="s">
        <v>847</v>
      </c>
      <c r="C14" s="8">
        <v>5</v>
      </c>
      <c r="D14" s="8" t="s">
        <v>9</v>
      </c>
      <c r="E14" s="203"/>
      <c r="F14" s="204">
        <f>C14*E14</f>
        <v>0</v>
      </c>
      <c r="G14" s="24">
        <v>8</v>
      </c>
      <c r="H14" s="208">
        <f t="shared" si="1"/>
        <v>0</v>
      </c>
      <c r="I14" s="11"/>
      <c r="J14" s="14"/>
      <c r="K14" s="14"/>
      <c r="L14" s="14"/>
    </row>
    <row r="15" spans="1:14" s="14" customFormat="1" ht="33.75" customHeight="1" x14ac:dyDescent="0.2">
      <c r="A15" s="8">
        <v>13</v>
      </c>
      <c r="B15" s="9" t="s">
        <v>515</v>
      </c>
      <c r="C15" s="26">
        <v>60</v>
      </c>
      <c r="D15" s="26" t="s">
        <v>9</v>
      </c>
      <c r="E15" s="207"/>
      <c r="F15" s="204">
        <f t="shared" si="0"/>
        <v>0</v>
      </c>
      <c r="G15" s="24">
        <v>8</v>
      </c>
      <c r="H15" s="208">
        <f t="shared" si="1"/>
        <v>0</v>
      </c>
      <c r="I15" s="11"/>
    </row>
    <row r="16" spans="1:14" s="14" customFormat="1" ht="36.75" customHeight="1" x14ac:dyDescent="0.2">
      <c r="A16" s="23">
        <v>14</v>
      </c>
      <c r="B16" s="9" t="s">
        <v>60</v>
      </c>
      <c r="C16" s="8">
        <v>8</v>
      </c>
      <c r="D16" s="8" t="s">
        <v>9</v>
      </c>
      <c r="E16" s="203"/>
      <c r="F16" s="204">
        <f>C16*E16</f>
        <v>0</v>
      </c>
      <c r="G16" s="24">
        <v>8</v>
      </c>
      <c r="H16" s="208">
        <f t="shared" si="1"/>
        <v>0</v>
      </c>
      <c r="I16" s="9"/>
    </row>
    <row r="17" spans="1:12" s="14" customFormat="1" ht="36" customHeight="1" x14ac:dyDescent="0.2">
      <c r="A17" s="23">
        <v>15</v>
      </c>
      <c r="B17" s="9" t="s">
        <v>98</v>
      </c>
      <c r="C17" s="8">
        <v>5</v>
      </c>
      <c r="D17" s="8" t="s">
        <v>9</v>
      </c>
      <c r="E17" s="203"/>
      <c r="F17" s="204">
        <f t="shared" si="0"/>
        <v>0</v>
      </c>
      <c r="G17" s="24">
        <v>8</v>
      </c>
      <c r="H17" s="208">
        <f t="shared" si="1"/>
        <v>0</v>
      </c>
      <c r="I17" s="9"/>
    </row>
    <row r="18" spans="1:12" s="14" customFormat="1" ht="30" customHeight="1" x14ac:dyDescent="0.2">
      <c r="A18" s="23">
        <v>16</v>
      </c>
      <c r="B18" s="9" t="s">
        <v>204</v>
      </c>
      <c r="C18" s="8">
        <v>30</v>
      </c>
      <c r="D18" s="8" t="s">
        <v>9</v>
      </c>
      <c r="E18" s="203"/>
      <c r="F18" s="204">
        <f>C18*E18</f>
        <v>0</v>
      </c>
      <c r="G18" s="24">
        <v>8</v>
      </c>
      <c r="H18" s="208">
        <f t="shared" si="1"/>
        <v>0</v>
      </c>
      <c r="I18" s="9"/>
    </row>
    <row r="19" spans="1:12" ht="36" customHeight="1" x14ac:dyDescent="0.2">
      <c r="A19" s="8">
        <v>17</v>
      </c>
      <c r="B19" s="9" t="s">
        <v>351</v>
      </c>
      <c r="C19" s="8">
        <v>12</v>
      </c>
      <c r="D19" s="8" t="s">
        <v>9</v>
      </c>
      <c r="E19" s="203"/>
      <c r="F19" s="204">
        <f t="shared" si="0"/>
        <v>0</v>
      </c>
      <c r="G19" s="24">
        <v>8</v>
      </c>
      <c r="H19" s="208">
        <f t="shared" si="1"/>
        <v>0</v>
      </c>
      <c r="I19" s="11"/>
      <c r="J19" s="14"/>
      <c r="K19" s="14"/>
      <c r="L19" s="14"/>
    </row>
    <row r="20" spans="1:12" s="14" customFormat="1" ht="36" customHeight="1" x14ac:dyDescent="0.2">
      <c r="A20" s="23">
        <v>18</v>
      </c>
      <c r="B20" s="85" t="s">
        <v>208</v>
      </c>
      <c r="C20" s="8">
        <v>5</v>
      </c>
      <c r="D20" s="8" t="s">
        <v>9</v>
      </c>
      <c r="E20" s="203"/>
      <c r="F20" s="204">
        <f>C20*E20</f>
        <v>0</v>
      </c>
      <c r="G20" s="24">
        <v>8</v>
      </c>
      <c r="H20" s="208">
        <f t="shared" si="1"/>
        <v>0</v>
      </c>
      <c r="I20" s="9"/>
    </row>
    <row r="21" spans="1:12" s="14" customFormat="1" ht="36" customHeight="1" x14ac:dyDescent="0.2">
      <c r="A21" s="23">
        <v>19</v>
      </c>
      <c r="B21" s="9" t="s">
        <v>497</v>
      </c>
      <c r="C21" s="8">
        <v>15</v>
      </c>
      <c r="D21" s="8" t="s">
        <v>9</v>
      </c>
      <c r="E21" s="203"/>
      <c r="F21" s="204">
        <f>C21*E21</f>
        <v>0</v>
      </c>
      <c r="G21" s="24">
        <v>8</v>
      </c>
      <c r="H21" s="208">
        <f t="shared" si="1"/>
        <v>0</v>
      </c>
      <c r="I21" s="9"/>
    </row>
    <row r="22" spans="1:12" s="14" customFormat="1" ht="34.5" customHeight="1" x14ac:dyDescent="0.2">
      <c r="A22" s="23">
        <v>20</v>
      </c>
      <c r="B22" s="9" t="s">
        <v>498</v>
      </c>
      <c r="C22" s="8">
        <v>15</v>
      </c>
      <c r="D22" s="8" t="s">
        <v>9</v>
      </c>
      <c r="E22" s="203"/>
      <c r="F22" s="204">
        <f t="shared" si="0"/>
        <v>0</v>
      </c>
      <c r="G22" s="24">
        <v>8</v>
      </c>
      <c r="H22" s="208">
        <f t="shared" si="1"/>
        <v>0</v>
      </c>
      <c r="I22" s="9"/>
    </row>
    <row r="23" spans="1:12" s="14" customFormat="1" ht="63.75" customHeight="1" x14ac:dyDescent="0.2">
      <c r="A23" s="8">
        <v>21</v>
      </c>
      <c r="B23" s="9" t="s">
        <v>88</v>
      </c>
      <c r="C23" s="26">
        <v>5</v>
      </c>
      <c r="D23" s="26" t="s">
        <v>9</v>
      </c>
      <c r="E23" s="207"/>
      <c r="F23" s="204">
        <f t="shared" si="0"/>
        <v>0</v>
      </c>
      <c r="G23" s="24">
        <v>8</v>
      </c>
      <c r="H23" s="208">
        <f t="shared" si="1"/>
        <v>0</v>
      </c>
      <c r="I23" s="11"/>
    </row>
    <row r="24" spans="1:12" s="14" customFormat="1" ht="58.15" customHeight="1" x14ac:dyDescent="0.2">
      <c r="A24" s="23">
        <v>22</v>
      </c>
      <c r="B24" s="9" t="s">
        <v>89</v>
      </c>
      <c r="C24" s="26">
        <v>12</v>
      </c>
      <c r="D24" s="26" t="s">
        <v>9</v>
      </c>
      <c r="E24" s="207"/>
      <c r="F24" s="204">
        <f t="shared" si="0"/>
        <v>0</v>
      </c>
      <c r="G24" s="24">
        <v>8</v>
      </c>
      <c r="H24" s="208">
        <f t="shared" si="1"/>
        <v>0</v>
      </c>
      <c r="I24" s="11"/>
    </row>
    <row r="25" spans="1:12" s="14" customFormat="1" ht="45.6" customHeight="1" x14ac:dyDescent="0.2">
      <c r="A25" s="8">
        <v>23</v>
      </c>
      <c r="B25" s="9" t="s">
        <v>463</v>
      </c>
      <c r="C25" s="8">
        <v>5</v>
      </c>
      <c r="D25" s="8" t="s">
        <v>9</v>
      </c>
      <c r="E25" s="203"/>
      <c r="F25" s="204">
        <f>C25*E25</f>
        <v>0</v>
      </c>
      <c r="G25" s="24">
        <v>8</v>
      </c>
      <c r="H25" s="208">
        <f t="shared" si="1"/>
        <v>0</v>
      </c>
      <c r="I25" s="9"/>
    </row>
    <row r="26" spans="1:12" s="14" customFormat="1" ht="35.25" customHeight="1" x14ac:dyDescent="0.2">
      <c r="A26" s="8">
        <v>24</v>
      </c>
      <c r="B26" s="85" t="s">
        <v>209</v>
      </c>
      <c r="C26" s="26">
        <v>65</v>
      </c>
      <c r="D26" s="26" t="s">
        <v>9</v>
      </c>
      <c r="E26" s="207"/>
      <c r="F26" s="204">
        <f>C26*E26</f>
        <v>0</v>
      </c>
      <c r="G26" s="24">
        <v>8</v>
      </c>
      <c r="H26" s="208">
        <f t="shared" si="1"/>
        <v>0</v>
      </c>
      <c r="I26" s="11"/>
    </row>
    <row r="27" spans="1:12" ht="12.75" customHeight="1" x14ac:dyDescent="0.25">
      <c r="A27" s="258" t="s">
        <v>20</v>
      </c>
      <c r="B27" s="258"/>
      <c r="C27" s="258"/>
      <c r="D27" s="258"/>
      <c r="E27" s="258"/>
      <c r="F27" s="258"/>
      <c r="G27" s="258"/>
      <c r="H27" s="209">
        <f>SUM(H3:H26)</f>
        <v>0</v>
      </c>
      <c r="I27" s="28"/>
    </row>
    <row r="28" spans="1:12" ht="15" x14ac:dyDescent="0.2">
      <c r="B28" s="31"/>
      <c r="J28" s="14"/>
      <c r="K28" s="14"/>
      <c r="L28" s="14"/>
    </row>
    <row r="29" spans="1:12" s="16" customFormat="1" ht="12.75" customHeight="1" x14ac:dyDescent="0.2">
      <c r="A29" s="259" t="s">
        <v>11</v>
      </c>
      <c r="B29" s="259"/>
      <c r="C29" s="259"/>
      <c r="D29" s="259"/>
      <c r="E29" s="259"/>
      <c r="F29" s="259"/>
      <c r="G29" s="259"/>
      <c r="H29" s="259"/>
      <c r="I29" s="259"/>
      <c r="J29" s="15"/>
      <c r="K29" s="15"/>
      <c r="L29" s="15"/>
    </row>
    <row r="30" spans="1:12" ht="12.75" customHeight="1" x14ac:dyDescent="0.2">
      <c r="A30" s="259" t="s">
        <v>12</v>
      </c>
      <c r="B30" s="259"/>
      <c r="C30" s="259"/>
      <c r="D30" s="259"/>
      <c r="E30" s="259"/>
      <c r="F30" s="259"/>
      <c r="G30" s="259"/>
      <c r="H30" s="259"/>
      <c r="I30" s="259"/>
    </row>
    <row r="33" spans="8:8" x14ac:dyDescent="0.2">
      <c r="H33" t="s">
        <v>917</v>
      </c>
    </row>
    <row r="34" spans="8:8" x14ac:dyDescent="0.2">
      <c r="H34" t="s">
        <v>918</v>
      </c>
    </row>
  </sheetData>
  <mergeCells count="4">
    <mergeCell ref="A27:G27"/>
    <mergeCell ref="A29:I29"/>
    <mergeCell ref="A30:I30"/>
    <mergeCell ref="A1:I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2" sqref="H12:J13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7" max="7" width="5" customWidth="1"/>
    <col min="8" max="8" width="9.7109375" bestFit="1" customWidth="1"/>
    <col min="9" max="9" width="18.85546875" customWidth="1"/>
  </cols>
  <sheetData>
    <row r="1" spans="1:9" ht="31.15" customHeight="1" thickBot="1" x14ac:dyDescent="0.3">
      <c r="A1" s="266" t="s">
        <v>836</v>
      </c>
      <c r="B1" s="266"/>
      <c r="C1" s="266"/>
      <c r="D1" s="266"/>
      <c r="E1" s="266"/>
      <c r="F1" s="266"/>
      <c r="G1" s="266"/>
      <c r="H1" s="266"/>
      <c r="I1" s="266"/>
    </row>
    <row r="2" spans="1:9" ht="42" customHeight="1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0" t="s">
        <v>5</v>
      </c>
      <c r="G2" s="20" t="s">
        <v>13</v>
      </c>
      <c r="H2" s="21" t="s">
        <v>7</v>
      </c>
      <c r="I2" s="22" t="s">
        <v>8</v>
      </c>
    </row>
    <row r="3" spans="1:9" ht="48.75" customHeight="1" x14ac:dyDescent="0.2">
      <c r="A3" s="26">
        <v>1</v>
      </c>
      <c r="B3" s="155" t="s">
        <v>337</v>
      </c>
      <c r="C3" s="8">
        <v>12</v>
      </c>
      <c r="D3" s="8" t="s">
        <v>9</v>
      </c>
      <c r="E3" s="205"/>
      <c r="F3" s="203">
        <f>C3*E3</f>
        <v>0</v>
      </c>
      <c r="G3" s="8">
        <v>8</v>
      </c>
      <c r="H3" s="213">
        <f>F3*1.08</f>
        <v>0</v>
      </c>
      <c r="I3" s="9"/>
    </row>
    <row r="4" spans="1:9" ht="49.5" customHeight="1" x14ac:dyDescent="0.2">
      <c r="A4" s="26">
        <v>2</v>
      </c>
      <c r="B4" s="155" t="s">
        <v>338</v>
      </c>
      <c r="C4" s="8">
        <v>10</v>
      </c>
      <c r="D4" s="8" t="s">
        <v>9</v>
      </c>
      <c r="E4" s="205"/>
      <c r="F4" s="203">
        <f>C4*E4</f>
        <v>0</v>
      </c>
      <c r="G4" s="8">
        <v>8</v>
      </c>
      <c r="H4" s="213">
        <f>F4*1.08</f>
        <v>0</v>
      </c>
      <c r="I4" s="9"/>
    </row>
    <row r="5" spans="1:9" ht="48" customHeight="1" x14ac:dyDescent="0.2">
      <c r="A5" s="23">
        <v>3</v>
      </c>
      <c r="B5" s="155" t="s">
        <v>339</v>
      </c>
      <c r="C5" s="8">
        <v>12</v>
      </c>
      <c r="D5" s="8" t="s">
        <v>9</v>
      </c>
      <c r="E5" s="205"/>
      <c r="F5" s="203">
        <f>C5*E5</f>
        <v>0</v>
      </c>
      <c r="G5" s="8">
        <v>8</v>
      </c>
      <c r="H5" s="213">
        <f>F5*1.08</f>
        <v>0</v>
      </c>
      <c r="I5" s="9"/>
    </row>
    <row r="6" spans="1:9" ht="15" x14ac:dyDescent="0.25">
      <c r="A6" s="264" t="s">
        <v>20</v>
      </c>
      <c r="B6" s="264"/>
      <c r="C6" s="264"/>
      <c r="D6" s="264"/>
      <c r="E6" s="264"/>
      <c r="F6" s="264"/>
      <c r="G6" s="264"/>
      <c r="H6" s="209">
        <f>SUM(H3:H5)</f>
        <v>0</v>
      </c>
      <c r="I6" s="28"/>
    </row>
    <row r="7" spans="1:9" ht="15" x14ac:dyDescent="0.2">
      <c r="A7" s="76"/>
      <c r="B7" s="31"/>
    </row>
    <row r="8" spans="1:9" ht="14.25" x14ac:dyDescent="0.2">
      <c r="A8" s="259" t="s">
        <v>55</v>
      </c>
      <c r="B8" s="259"/>
      <c r="C8" s="259"/>
      <c r="D8" s="259"/>
      <c r="E8" s="259"/>
      <c r="F8" s="259"/>
      <c r="G8" s="259"/>
      <c r="H8" s="259"/>
      <c r="I8" s="259"/>
    </row>
    <row r="9" spans="1:9" ht="14.25" x14ac:dyDescent="0.2">
      <c r="A9" s="259" t="s">
        <v>56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</sheetData>
  <mergeCells count="4"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5" zoomScaleNormal="100" workbookViewId="0">
      <selection activeCell="H22" sqref="H22:J23"/>
    </sheetView>
  </sheetViews>
  <sheetFormatPr defaultColWidth="11.28515625" defaultRowHeight="12.75" x14ac:dyDescent="0.2"/>
  <cols>
    <col min="1" max="1" width="3.140625" customWidth="1"/>
    <col min="2" max="2" width="22.42578125" customWidth="1"/>
    <col min="3" max="3" width="5.5703125" customWidth="1"/>
    <col min="4" max="4" width="4.7109375" customWidth="1"/>
    <col min="5" max="5" width="9" customWidth="1"/>
    <col min="6" max="6" width="11.28515625" bestFit="1" customWidth="1"/>
    <col min="7" max="7" width="4.85546875" customWidth="1"/>
    <col min="8" max="8" width="12.28515625" bestFit="1" customWidth="1"/>
    <col min="9" max="9" width="17.85546875" customWidth="1"/>
  </cols>
  <sheetData>
    <row r="1" spans="1:12" s="100" customFormat="1" ht="30.75" customHeight="1" x14ac:dyDescent="0.25">
      <c r="A1" s="268" t="s">
        <v>835</v>
      </c>
      <c r="B1" s="268"/>
      <c r="C1" s="268"/>
      <c r="D1" s="268"/>
      <c r="E1" s="268"/>
      <c r="F1" s="268"/>
      <c r="G1" s="268"/>
      <c r="H1" s="268"/>
      <c r="I1" s="268"/>
      <c r="J1" s="99"/>
    </row>
    <row r="2" spans="1:12" ht="34.5" customHeight="1" x14ac:dyDescent="0.2">
      <c r="A2" s="170" t="s">
        <v>0</v>
      </c>
      <c r="B2" s="170" t="s">
        <v>1</v>
      </c>
      <c r="C2" s="170" t="s">
        <v>2</v>
      </c>
      <c r="D2" s="170" t="s">
        <v>3</v>
      </c>
      <c r="E2" s="171" t="s">
        <v>4</v>
      </c>
      <c r="F2" s="171" t="s">
        <v>5</v>
      </c>
      <c r="G2" s="171" t="s">
        <v>13</v>
      </c>
      <c r="H2" s="172" t="s">
        <v>7</v>
      </c>
      <c r="I2" s="172" t="s">
        <v>8</v>
      </c>
    </row>
    <row r="3" spans="1:12" s="47" customFormat="1" ht="36.75" customHeight="1" x14ac:dyDescent="0.2">
      <c r="A3" s="56">
        <v>1</v>
      </c>
      <c r="B3" s="55" t="s">
        <v>493</v>
      </c>
      <c r="C3" s="56">
        <v>100</v>
      </c>
      <c r="D3" s="56" t="s">
        <v>9</v>
      </c>
      <c r="E3" s="204"/>
      <c r="F3" s="204">
        <f t="shared" ref="F3:F15" si="0">C3*E3</f>
        <v>0</v>
      </c>
      <c r="G3" s="55">
        <v>8</v>
      </c>
      <c r="H3" s="204">
        <f t="shared" ref="H3:H15" si="1">F3*1.08</f>
        <v>0</v>
      </c>
      <c r="I3" s="55"/>
      <c r="J3" s="46"/>
    </row>
    <row r="4" spans="1:12" s="47" customFormat="1" ht="30" customHeight="1" x14ac:dyDescent="0.2">
      <c r="A4" s="44">
        <v>2</v>
      </c>
      <c r="B4" s="45" t="s">
        <v>494</v>
      </c>
      <c r="C4" s="44">
        <v>50</v>
      </c>
      <c r="D4" s="44" t="s">
        <v>9</v>
      </c>
      <c r="E4" s="203"/>
      <c r="F4" s="203">
        <f t="shared" si="0"/>
        <v>0</v>
      </c>
      <c r="G4" s="45">
        <v>8</v>
      </c>
      <c r="H4" s="203">
        <f t="shared" si="1"/>
        <v>0</v>
      </c>
      <c r="I4" s="45"/>
      <c r="J4" s="46"/>
    </row>
    <row r="5" spans="1:12" s="14" customFormat="1" ht="56.45" customHeight="1" x14ac:dyDescent="0.2">
      <c r="A5" s="23">
        <v>3</v>
      </c>
      <c r="B5" s="9" t="s">
        <v>362</v>
      </c>
      <c r="C5" s="8">
        <v>200</v>
      </c>
      <c r="D5" s="8" t="s">
        <v>9</v>
      </c>
      <c r="E5" s="203"/>
      <c r="F5" s="204">
        <f t="shared" si="0"/>
        <v>0</v>
      </c>
      <c r="G5" s="24">
        <v>8</v>
      </c>
      <c r="H5" s="208">
        <f t="shared" si="1"/>
        <v>0</v>
      </c>
      <c r="I5" s="11"/>
    </row>
    <row r="6" spans="1:12" s="47" customFormat="1" ht="42.6" customHeight="1" x14ac:dyDescent="0.2">
      <c r="A6" s="44">
        <v>4</v>
      </c>
      <c r="B6" s="45" t="s">
        <v>363</v>
      </c>
      <c r="C6" s="44">
        <v>5</v>
      </c>
      <c r="D6" s="44" t="s">
        <v>9</v>
      </c>
      <c r="E6" s="203"/>
      <c r="F6" s="203">
        <f t="shared" si="0"/>
        <v>0</v>
      </c>
      <c r="G6" s="45">
        <v>8</v>
      </c>
      <c r="H6" s="203">
        <f t="shared" si="1"/>
        <v>0</v>
      </c>
      <c r="I6" s="45"/>
      <c r="J6" s="46"/>
    </row>
    <row r="7" spans="1:12" s="47" customFormat="1" ht="32.25" customHeight="1" x14ac:dyDescent="0.2">
      <c r="A7" s="44">
        <v>5</v>
      </c>
      <c r="B7" s="45" t="s">
        <v>653</v>
      </c>
      <c r="C7" s="44">
        <v>55</v>
      </c>
      <c r="D7" s="44" t="s">
        <v>9</v>
      </c>
      <c r="E7" s="203"/>
      <c r="F7" s="203">
        <f t="shared" si="0"/>
        <v>0</v>
      </c>
      <c r="G7" s="45">
        <v>8</v>
      </c>
      <c r="H7" s="203">
        <f t="shared" si="1"/>
        <v>0</v>
      </c>
      <c r="I7" s="45"/>
      <c r="J7" s="46"/>
    </row>
    <row r="8" spans="1:12" s="47" customFormat="1" ht="33" customHeight="1" x14ac:dyDescent="0.2">
      <c r="A8" s="44">
        <v>6</v>
      </c>
      <c r="B8" s="45" t="s">
        <v>364</v>
      </c>
      <c r="C8" s="44">
        <v>30</v>
      </c>
      <c r="D8" s="44" t="s">
        <v>9</v>
      </c>
      <c r="E8" s="203"/>
      <c r="F8" s="203">
        <f t="shared" si="0"/>
        <v>0</v>
      </c>
      <c r="G8" s="45">
        <v>8</v>
      </c>
      <c r="H8" s="203">
        <f t="shared" si="1"/>
        <v>0</v>
      </c>
      <c r="I8" s="45"/>
      <c r="J8" s="46"/>
    </row>
    <row r="9" spans="1:12" s="47" customFormat="1" ht="35.25" customHeight="1" x14ac:dyDescent="0.2">
      <c r="A9" s="44">
        <v>7</v>
      </c>
      <c r="B9" s="45" t="s">
        <v>365</v>
      </c>
      <c r="C9" s="44">
        <v>20</v>
      </c>
      <c r="D9" s="44" t="s">
        <v>9</v>
      </c>
      <c r="E9" s="203"/>
      <c r="F9" s="203">
        <f t="shared" si="0"/>
        <v>0</v>
      </c>
      <c r="G9" s="45">
        <v>8</v>
      </c>
      <c r="H9" s="203">
        <f t="shared" si="1"/>
        <v>0</v>
      </c>
      <c r="I9" s="45"/>
      <c r="J9" s="46"/>
    </row>
    <row r="10" spans="1:12" s="47" customFormat="1" ht="59.25" customHeight="1" x14ac:dyDescent="0.2">
      <c r="A10" s="44">
        <v>8</v>
      </c>
      <c r="B10" s="45" t="s">
        <v>495</v>
      </c>
      <c r="C10" s="44">
        <v>120</v>
      </c>
      <c r="D10" s="44" t="s">
        <v>9</v>
      </c>
      <c r="E10" s="203"/>
      <c r="F10" s="203">
        <f t="shared" si="0"/>
        <v>0</v>
      </c>
      <c r="G10" s="45">
        <v>8</v>
      </c>
      <c r="H10" s="203">
        <f t="shared" si="1"/>
        <v>0</v>
      </c>
      <c r="I10" s="45"/>
      <c r="J10" s="46"/>
    </row>
    <row r="11" spans="1:12" s="47" customFormat="1" ht="57" customHeight="1" x14ac:dyDescent="0.2">
      <c r="A11" s="44">
        <v>9</v>
      </c>
      <c r="B11" s="45" t="s">
        <v>496</v>
      </c>
      <c r="C11" s="44">
        <v>300</v>
      </c>
      <c r="D11" s="44" t="s">
        <v>9</v>
      </c>
      <c r="E11" s="203"/>
      <c r="F11" s="203">
        <f t="shared" si="0"/>
        <v>0</v>
      </c>
      <c r="G11" s="45">
        <v>8</v>
      </c>
      <c r="H11" s="203">
        <f t="shared" si="1"/>
        <v>0</v>
      </c>
      <c r="I11" s="45"/>
      <c r="J11" s="46"/>
    </row>
    <row r="12" spans="1:12" s="47" customFormat="1" ht="33.75" customHeight="1" x14ac:dyDescent="0.2">
      <c r="A12" s="44">
        <v>10</v>
      </c>
      <c r="B12" s="45" t="s">
        <v>366</v>
      </c>
      <c r="C12" s="44">
        <v>40</v>
      </c>
      <c r="D12" s="44" t="s">
        <v>9</v>
      </c>
      <c r="E12" s="203"/>
      <c r="F12" s="203">
        <f t="shared" si="0"/>
        <v>0</v>
      </c>
      <c r="G12" s="45">
        <v>8</v>
      </c>
      <c r="H12" s="203">
        <f t="shared" si="1"/>
        <v>0</v>
      </c>
      <c r="I12" s="45"/>
      <c r="J12" s="46"/>
    </row>
    <row r="13" spans="1:12" s="47" customFormat="1" ht="33" customHeight="1" x14ac:dyDescent="0.2">
      <c r="A13" s="44">
        <v>11</v>
      </c>
      <c r="B13" s="45" t="s">
        <v>368</v>
      </c>
      <c r="C13" s="44">
        <v>2</v>
      </c>
      <c r="D13" s="44" t="s">
        <v>9</v>
      </c>
      <c r="E13" s="203"/>
      <c r="F13" s="203">
        <f t="shared" si="0"/>
        <v>0</v>
      </c>
      <c r="G13" s="45">
        <v>8</v>
      </c>
      <c r="H13" s="203">
        <f t="shared" si="1"/>
        <v>0</v>
      </c>
      <c r="I13" s="45"/>
      <c r="J13" s="46"/>
    </row>
    <row r="14" spans="1:12" s="47" customFormat="1" ht="36.75" customHeight="1" x14ac:dyDescent="0.2">
      <c r="A14" s="44">
        <v>12</v>
      </c>
      <c r="B14" s="45" t="s">
        <v>369</v>
      </c>
      <c r="C14" s="44">
        <v>4</v>
      </c>
      <c r="D14" s="44" t="s">
        <v>9</v>
      </c>
      <c r="E14" s="203"/>
      <c r="F14" s="203">
        <f t="shared" si="0"/>
        <v>0</v>
      </c>
      <c r="G14" s="45">
        <v>8</v>
      </c>
      <c r="H14" s="203">
        <f t="shared" si="1"/>
        <v>0</v>
      </c>
      <c r="I14" s="45"/>
      <c r="J14" s="46"/>
    </row>
    <row r="15" spans="1:12" s="33" customFormat="1" ht="45" customHeight="1" x14ac:dyDescent="0.2">
      <c r="A15" s="44">
        <v>13</v>
      </c>
      <c r="B15" s="45" t="s">
        <v>370</v>
      </c>
      <c r="C15" s="44">
        <v>15</v>
      </c>
      <c r="D15" s="44" t="s">
        <v>9</v>
      </c>
      <c r="E15" s="203"/>
      <c r="F15" s="203">
        <f t="shared" si="0"/>
        <v>0</v>
      </c>
      <c r="G15" s="45">
        <v>8</v>
      </c>
      <c r="H15" s="203">
        <f t="shared" si="1"/>
        <v>0</v>
      </c>
      <c r="I15" s="45"/>
    </row>
    <row r="16" spans="1:12" ht="12.75" customHeight="1" x14ac:dyDescent="0.25">
      <c r="A16" s="258" t="s">
        <v>20</v>
      </c>
      <c r="B16" s="258"/>
      <c r="C16" s="258"/>
      <c r="D16" s="258"/>
      <c r="E16" s="258"/>
      <c r="F16" s="258"/>
      <c r="G16" s="258"/>
      <c r="H16" s="209">
        <f>SUM(H3:H15)</f>
        <v>0</v>
      </c>
      <c r="I16" s="28"/>
      <c r="J16" s="14"/>
      <c r="K16" s="14"/>
      <c r="L16" s="14"/>
    </row>
    <row r="17" spans="1:12" s="16" customFormat="1" ht="15" x14ac:dyDescent="0.2">
      <c r="A17" s="101"/>
      <c r="B17" s="53"/>
      <c r="C17" s="102"/>
      <c r="D17" s="102"/>
      <c r="E17" s="102"/>
      <c r="F17" s="102"/>
      <c r="G17" s="102"/>
      <c r="H17" s="102"/>
      <c r="I17" s="103"/>
      <c r="J17" s="15"/>
      <c r="K17" s="15"/>
      <c r="L17" s="15"/>
    </row>
    <row r="18" spans="1:12" s="100" customFormat="1" ht="12.75" customHeight="1" x14ac:dyDescent="0.2">
      <c r="A18" s="259" t="s">
        <v>804</v>
      </c>
      <c r="B18" s="259"/>
      <c r="C18" s="259"/>
      <c r="D18" s="259"/>
      <c r="E18" s="259"/>
      <c r="F18" s="259"/>
      <c r="G18" s="259"/>
      <c r="H18" s="259"/>
      <c r="I18" s="259"/>
      <c r="J18" s="99"/>
    </row>
    <row r="19" spans="1:12" s="100" customFormat="1" ht="12.75" customHeight="1" x14ac:dyDescent="0.2">
      <c r="A19" s="259" t="s">
        <v>805</v>
      </c>
      <c r="B19" s="259"/>
      <c r="C19" s="259"/>
      <c r="D19" s="259"/>
      <c r="E19" s="259"/>
      <c r="F19" s="259"/>
      <c r="G19" s="259"/>
      <c r="H19" s="259"/>
      <c r="I19" s="259"/>
    </row>
    <row r="20" spans="1:12" ht="15" x14ac:dyDescent="0.2">
      <c r="A20" s="102"/>
      <c r="B20" s="104"/>
      <c r="C20" s="104"/>
      <c r="D20" s="104"/>
      <c r="E20" s="104"/>
      <c r="F20" s="104"/>
      <c r="G20" s="104"/>
      <c r="H20" s="104"/>
      <c r="I20" s="104"/>
    </row>
    <row r="21" spans="1:12" ht="15" x14ac:dyDescent="0.2">
      <c r="A21" s="102"/>
      <c r="B21" s="104"/>
      <c r="C21" s="104"/>
      <c r="D21" s="104"/>
      <c r="E21" s="104"/>
      <c r="F21" s="104"/>
      <c r="G21" s="104"/>
      <c r="H21" s="104"/>
      <c r="I21" s="104"/>
    </row>
    <row r="22" spans="1:12" ht="15" x14ac:dyDescent="0.2">
      <c r="A22" s="104"/>
      <c r="B22" s="104"/>
      <c r="C22" s="104"/>
      <c r="D22" s="104"/>
      <c r="E22" s="104"/>
      <c r="F22" s="104"/>
      <c r="G22" s="104"/>
      <c r="H22" s="104" t="s">
        <v>917</v>
      </c>
      <c r="I22" s="104"/>
    </row>
    <row r="23" spans="1:12" ht="15" x14ac:dyDescent="0.2">
      <c r="A23" s="104"/>
      <c r="B23" s="104"/>
      <c r="C23" s="104"/>
      <c r="D23" s="104"/>
      <c r="E23" s="104"/>
      <c r="F23" s="104"/>
      <c r="G23" s="104"/>
      <c r="H23" s="104" t="s">
        <v>918</v>
      </c>
      <c r="I23" s="104"/>
    </row>
    <row r="24" spans="1:12" ht="15" x14ac:dyDescent="0.2">
      <c r="A24" s="104"/>
      <c r="B24" s="104"/>
      <c r="C24" s="104"/>
      <c r="D24" s="104"/>
      <c r="E24" s="104"/>
      <c r="F24" s="104"/>
      <c r="G24" s="104"/>
      <c r="H24" s="104"/>
      <c r="I24" s="104"/>
    </row>
    <row r="25" spans="1:12" ht="15" x14ac:dyDescent="0.2">
      <c r="A25" s="104"/>
      <c r="B25" s="104"/>
      <c r="C25" s="104"/>
      <c r="D25" s="104"/>
      <c r="E25" s="104"/>
      <c r="F25" s="104"/>
      <c r="G25" s="104"/>
      <c r="H25" s="104"/>
      <c r="I25" s="104"/>
    </row>
    <row r="26" spans="1:12" ht="15" x14ac:dyDescent="0.2">
      <c r="A26" s="104"/>
      <c r="B26" s="104"/>
      <c r="C26" s="104"/>
      <c r="D26" s="104"/>
      <c r="E26" s="104"/>
      <c r="F26" s="104"/>
      <c r="G26" s="104"/>
      <c r="H26" s="104"/>
      <c r="I26" s="104"/>
    </row>
    <row r="27" spans="1:12" ht="15" x14ac:dyDescent="0.2">
      <c r="A27" s="104"/>
      <c r="B27" s="104"/>
      <c r="C27" s="104"/>
      <c r="D27" s="104"/>
      <c r="E27" s="104"/>
      <c r="F27" s="104"/>
      <c r="G27" s="104"/>
      <c r="H27" s="104"/>
      <c r="I27" s="104"/>
    </row>
    <row r="28" spans="1:12" ht="15" x14ac:dyDescent="0.2">
      <c r="A28" s="104"/>
      <c r="B28" s="104"/>
      <c r="C28" s="104"/>
      <c r="D28" s="104"/>
      <c r="E28" s="104"/>
      <c r="F28" s="104"/>
      <c r="G28" s="104"/>
      <c r="H28" s="104"/>
      <c r="I28" s="104"/>
    </row>
    <row r="29" spans="1:12" ht="15" x14ac:dyDescent="0.2">
      <c r="A29" s="104"/>
      <c r="B29" s="104"/>
      <c r="C29" s="104"/>
      <c r="D29" s="104"/>
      <c r="E29" s="104"/>
      <c r="F29" s="104"/>
      <c r="G29" s="104"/>
      <c r="H29" s="104"/>
      <c r="I29" s="104"/>
    </row>
    <row r="30" spans="1:12" ht="15" x14ac:dyDescent="0.2">
      <c r="A30" s="104"/>
    </row>
    <row r="31" spans="1:12" ht="15" x14ac:dyDescent="0.2">
      <c r="A31" s="104"/>
    </row>
    <row r="32" spans="1:12" ht="15" x14ac:dyDescent="0.2">
      <c r="A32" s="104"/>
    </row>
    <row r="33" spans="1:1" ht="15" x14ac:dyDescent="0.2">
      <c r="A33" s="104"/>
    </row>
  </sheetData>
  <sheetProtection selectLockedCells="1" selectUnlockedCells="1"/>
  <mergeCells count="4">
    <mergeCell ref="A16:G16"/>
    <mergeCell ref="A18:I18"/>
    <mergeCell ref="A19:I19"/>
    <mergeCell ref="A1:I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2" workbookViewId="0">
      <selection activeCell="K34" sqref="K34"/>
    </sheetView>
  </sheetViews>
  <sheetFormatPr defaultRowHeight="12.75" x14ac:dyDescent="0.2"/>
  <cols>
    <col min="1" max="1" width="3" customWidth="1"/>
    <col min="2" max="2" width="29.85546875" style="34" customWidth="1"/>
    <col min="3" max="3" width="5.28515625" style="34" customWidth="1"/>
    <col min="4" max="4" width="6" style="95" customWidth="1"/>
    <col min="5" max="5" width="8.7109375" style="34" bestFit="1" customWidth="1"/>
    <col min="6" max="6" width="9.7109375" style="34" bestFit="1" customWidth="1"/>
    <col min="7" max="7" width="4.85546875" style="34" customWidth="1"/>
    <col min="8" max="8" width="9.7109375" style="34" bestFit="1" customWidth="1"/>
    <col min="9" max="9" width="13.42578125" style="34" customWidth="1"/>
    <col min="10" max="10" width="9.140625" style="34" customWidth="1"/>
  </cols>
  <sheetData>
    <row r="1" spans="1:14" hidden="1" x14ac:dyDescent="0.2"/>
    <row r="2" spans="1:14" s="1" customFormat="1" ht="37.9" customHeight="1" thickBot="1" x14ac:dyDescent="0.3">
      <c r="A2" s="270" t="s">
        <v>832</v>
      </c>
      <c r="B2" s="270"/>
      <c r="C2" s="270"/>
      <c r="D2" s="270"/>
      <c r="E2" s="270"/>
      <c r="F2" s="270"/>
      <c r="G2" s="270"/>
      <c r="H2" s="270"/>
      <c r="I2" s="270"/>
      <c r="J2" s="105"/>
    </row>
    <row r="3" spans="1:14" ht="66.75" customHeight="1" x14ac:dyDescent="0.2">
      <c r="A3" s="106" t="s">
        <v>0</v>
      </c>
      <c r="B3" s="107" t="s">
        <v>1</v>
      </c>
      <c r="C3" s="107" t="s">
        <v>2</v>
      </c>
      <c r="D3" s="108" t="s">
        <v>3</v>
      </c>
      <c r="E3" s="108" t="s">
        <v>21</v>
      </c>
      <c r="F3" s="108" t="s">
        <v>29</v>
      </c>
      <c r="G3" s="108" t="s">
        <v>371</v>
      </c>
      <c r="H3" s="109" t="s">
        <v>24</v>
      </c>
      <c r="I3" s="22" t="s">
        <v>8</v>
      </c>
      <c r="J3" s="50"/>
      <c r="K3" s="32"/>
      <c r="L3" s="32"/>
    </row>
    <row r="4" spans="1:14" ht="33.75" customHeight="1" x14ac:dyDescent="0.2">
      <c r="A4" s="110">
        <v>1</v>
      </c>
      <c r="B4" s="9" t="s">
        <v>372</v>
      </c>
      <c r="C4" s="8">
        <v>12</v>
      </c>
      <c r="D4" s="8" t="s">
        <v>105</v>
      </c>
      <c r="E4" s="203"/>
      <c r="F4" s="203">
        <f t="shared" ref="F4:F9" si="0">C4*E4</f>
        <v>0</v>
      </c>
      <c r="G4" s="9">
        <v>8</v>
      </c>
      <c r="H4" s="203">
        <f t="shared" ref="H4:H9" si="1">F4*1.08</f>
        <v>0</v>
      </c>
      <c r="I4" s="9"/>
      <c r="J4" s="50"/>
      <c r="K4" s="32"/>
      <c r="L4" s="32"/>
    </row>
    <row r="5" spans="1:14" ht="24.75" customHeight="1" x14ac:dyDescent="0.2">
      <c r="A5" s="110">
        <v>2</v>
      </c>
      <c r="B5" s="9" t="s">
        <v>373</v>
      </c>
      <c r="C5" s="8">
        <v>30</v>
      </c>
      <c r="D5" s="8" t="s">
        <v>105</v>
      </c>
      <c r="E5" s="203"/>
      <c r="F5" s="203">
        <f t="shared" si="0"/>
        <v>0</v>
      </c>
      <c r="G5" s="9">
        <v>8</v>
      </c>
      <c r="H5" s="203">
        <f t="shared" si="1"/>
        <v>0</v>
      </c>
      <c r="I5" s="9"/>
      <c r="J5" s="50"/>
      <c r="K5" s="32"/>
      <c r="L5" s="32"/>
    </row>
    <row r="6" spans="1:14" ht="18.75" customHeight="1" x14ac:dyDescent="0.2">
      <c r="A6" s="110">
        <v>3</v>
      </c>
      <c r="B6" s="9" t="s">
        <v>374</v>
      </c>
      <c r="C6" s="8">
        <v>15</v>
      </c>
      <c r="D6" s="8" t="s">
        <v>105</v>
      </c>
      <c r="E6" s="203"/>
      <c r="F6" s="203">
        <f t="shared" si="0"/>
        <v>0</v>
      </c>
      <c r="G6" s="9">
        <v>8</v>
      </c>
      <c r="H6" s="203">
        <f t="shared" si="1"/>
        <v>0</v>
      </c>
      <c r="I6" s="9"/>
      <c r="J6" s="50"/>
      <c r="K6" s="32"/>
      <c r="L6" s="32"/>
      <c r="N6" s="13"/>
    </row>
    <row r="7" spans="1:14" ht="18.75" customHeight="1" x14ac:dyDescent="0.2">
      <c r="A7" s="110">
        <v>4</v>
      </c>
      <c r="B7" s="9" t="s">
        <v>375</v>
      </c>
      <c r="C7" s="8">
        <v>10</v>
      </c>
      <c r="D7" s="8" t="s">
        <v>105</v>
      </c>
      <c r="E7" s="203"/>
      <c r="F7" s="203">
        <f t="shared" si="0"/>
        <v>0</v>
      </c>
      <c r="G7" s="9">
        <v>8</v>
      </c>
      <c r="H7" s="203">
        <f t="shared" si="1"/>
        <v>0</v>
      </c>
      <c r="I7" s="9"/>
      <c r="J7" s="50"/>
      <c r="K7" s="32"/>
      <c r="L7" s="32"/>
    </row>
    <row r="8" spans="1:14" ht="28.5" x14ac:dyDescent="0.2">
      <c r="A8" s="110">
        <v>5</v>
      </c>
      <c r="B8" s="9" t="s">
        <v>376</v>
      </c>
      <c r="C8" s="8">
        <v>5</v>
      </c>
      <c r="D8" s="8" t="s">
        <v>105</v>
      </c>
      <c r="E8" s="203"/>
      <c r="F8" s="203">
        <f t="shared" si="0"/>
        <v>0</v>
      </c>
      <c r="G8" s="9">
        <v>8</v>
      </c>
      <c r="H8" s="203">
        <f t="shared" si="1"/>
        <v>0</v>
      </c>
      <c r="I8" s="9"/>
      <c r="J8" s="50"/>
      <c r="K8" s="32"/>
      <c r="L8" s="32"/>
    </row>
    <row r="9" spans="1:14" ht="37.5" customHeight="1" x14ac:dyDescent="0.2">
      <c r="A9" s="111">
        <v>6</v>
      </c>
      <c r="B9" s="9" t="s">
        <v>689</v>
      </c>
      <c r="C9" s="8">
        <v>40</v>
      </c>
      <c r="D9" s="8" t="s">
        <v>105</v>
      </c>
      <c r="E9" s="203"/>
      <c r="F9" s="203">
        <f t="shared" si="0"/>
        <v>0</v>
      </c>
      <c r="G9" s="9">
        <v>8</v>
      </c>
      <c r="H9" s="203">
        <f t="shared" si="1"/>
        <v>0</v>
      </c>
      <c r="I9" s="9"/>
      <c r="J9" s="50"/>
      <c r="K9" s="32"/>
      <c r="L9" s="32"/>
    </row>
    <row r="10" spans="1:14" s="32" customFormat="1" ht="12.75" customHeight="1" x14ac:dyDescent="0.2">
      <c r="B10" s="269" t="s">
        <v>17</v>
      </c>
      <c r="C10" s="269"/>
      <c r="D10" s="269"/>
      <c r="E10" s="269"/>
      <c r="F10" s="269"/>
      <c r="G10" s="269"/>
      <c r="H10" s="203">
        <f>SUM(H4:H9)</f>
        <v>0</v>
      </c>
      <c r="I10" s="112"/>
      <c r="J10" s="50"/>
    </row>
    <row r="11" spans="1:14" s="32" customFormat="1" x14ac:dyDescent="0.2">
      <c r="A11"/>
      <c r="B11" s="50"/>
      <c r="C11" s="50"/>
      <c r="D11" s="113"/>
      <c r="E11" s="50"/>
      <c r="F11" s="50"/>
      <c r="G11" s="50"/>
      <c r="H11" s="50"/>
      <c r="I11" s="50"/>
      <c r="J11" s="50"/>
    </row>
    <row r="12" spans="1:14" ht="14.25" x14ac:dyDescent="0.2">
      <c r="B12" s="94"/>
    </row>
    <row r="13" spans="1:14" ht="12.75" customHeight="1" x14ac:dyDescent="0.2">
      <c r="A13" s="259" t="s">
        <v>833</v>
      </c>
      <c r="B13" s="259"/>
      <c r="C13" s="259"/>
      <c r="D13" s="259"/>
      <c r="E13" s="259"/>
      <c r="F13" s="259"/>
      <c r="G13" s="259"/>
      <c r="H13" s="259"/>
      <c r="I13" s="259"/>
    </row>
    <row r="14" spans="1:14" ht="12.75" customHeight="1" x14ac:dyDescent="0.2">
      <c r="A14" s="259" t="s">
        <v>834</v>
      </c>
      <c r="B14" s="259"/>
      <c r="C14" s="259"/>
      <c r="D14" s="259"/>
      <c r="E14" s="259"/>
      <c r="F14" s="259"/>
      <c r="G14" s="259"/>
      <c r="H14" s="259"/>
      <c r="I14" s="259"/>
    </row>
    <row r="17" spans="8:8" ht="38.25" x14ac:dyDescent="0.2">
      <c r="H17" s="34" t="s">
        <v>917</v>
      </c>
    </row>
    <row r="18" spans="8:8" ht="38.25" x14ac:dyDescent="0.2">
      <c r="H18" s="34" t="s">
        <v>918</v>
      </c>
    </row>
  </sheetData>
  <sheetProtection selectLockedCells="1" selectUnlockedCells="1"/>
  <mergeCells count="4">
    <mergeCell ref="B10:G10"/>
    <mergeCell ref="A13:I13"/>
    <mergeCell ref="A14:I14"/>
    <mergeCell ref="A2:I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0" workbookViewId="0">
      <selection activeCell="H19" sqref="H19:J20"/>
    </sheetView>
  </sheetViews>
  <sheetFormatPr defaultRowHeight="12.75" x14ac:dyDescent="0.2"/>
  <cols>
    <col min="1" max="1" width="4" customWidth="1"/>
    <col min="2" max="2" width="21" customWidth="1"/>
    <col min="3" max="3" width="5.85546875" customWidth="1"/>
    <col min="4" max="4" width="5.28515625" customWidth="1"/>
    <col min="5" max="6" width="9.5703125" customWidth="1"/>
    <col min="7" max="7" width="5.42578125" customWidth="1"/>
    <col min="8" max="8" width="11.28515625" bestFit="1" customWidth="1"/>
    <col min="9" max="9" width="18.7109375" customWidth="1"/>
  </cols>
  <sheetData>
    <row r="1" spans="1:12" ht="42.75" customHeight="1" thickBot="1" x14ac:dyDescent="0.3">
      <c r="A1" s="270" t="s">
        <v>831</v>
      </c>
      <c r="B1" s="270"/>
      <c r="C1" s="270"/>
      <c r="D1" s="270"/>
      <c r="E1" s="270"/>
      <c r="F1" s="270"/>
      <c r="G1" s="270"/>
      <c r="H1" s="270"/>
      <c r="I1" s="270"/>
    </row>
    <row r="2" spans="1:12" ht="34.5" customHeight="1" thickBot="1" x14ac:dyDescent="0.25">
      <c r="A2" s="17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20" t="s">
        <v>5</v>
      </c>
      <c r="G2" s="5" t="s">
        <v>13</v>
      </c>
      <c r="H2" s="21" t="s">
        <v>7</v>
      </c>
      <c r="I2" s="22" t="s">
        <v>8</v>
      </c>
    </row>
    <row r="3" spans="1:12" s="14" customFormat="1" ht="42.75" x14ac:dyDescent="0.2">
      <c r="A3" s="8">
        <v>1</v>
      </c>
      <c r="B3" s="9" t="s">
        <v>461</v>
      </c>
      <c r="C3" s="8">
        <v>10</v>
      </c>
      <c r="D3" s="8" t="s">
        <v>9</v>
      </c>
      <c r="E3" s="203"/>
      <c r="F3" s="203">
        <f>C3*E3</f>
        <v>0</v>
      </c>
      <c r="G3" s="9">
        <v>8</v>
      </c>
      <c r="H3" s="207">
        <f>F3*1.08</f>
        <v>0</v>
      </c>
      <c r="I3" s="11"/>
    </row>
    <row r="4" spans="1:12" s="14" customFormat="1" ht="42.75" x14ac:dyDescent="0.2">
      <c r="A4" s="23">
        <v>2</v>
      </c>
      <c r="B4" s="24" t="s">
        <v>14</v>
      </c>
      <c r="C4" s="23">
        <v>10</v>
      </c>
      <c r="D4" s="23" t="s">
        <v>9</v>
      </c>
      <c r="E4" s="204"/>
      <c r="F4" s="203">
        <f>C4*E4</f>
        <v>0</v>
      </c>
      <c r="G4" s="9">
        <v>8</v>
      </c>
      <c r="H4" s="207">
        <f t="shared" ref="H4:H11" si="0">F4*1.08</f>
        <v>0</v>
      </c>
      <c r="I4" s="25"/>
    </row>
    <row r="5" spans="1:12" s="14" customFormat="1" ht="35.25" customHeight="1" x14ac:dyDescent="0.2">
      <c r="A5" s="23">
        <v>3</v>
      </c>
      <c r="B5" s="24" t="s">
        <v>670</v>
      </c>
      <c r="C5" s="23">
        <v>10</v>
      </c>
      <c r="D5" s="23" t="s">
        <v>9</v>
      </c>
      <c r="E5" s="204"/>
      <c r="F5" s="203">
        <f t="shared" ref="F5:F11" si="1">C5*E5</f>
        <v>0</v>
      </c>
      <c r="G5" s="9">
        <v>8</v>
      </c>
      <c r="H5" s="207">
        <f t="shared" si="0"/>
        <v>0</v>
      </c>
      <c r="I5" s="25"/>
    </row>
    <row r="6" spans="1:12" s="14" customFormat="1" ht="38.25" customHeight="1" x14ac:dyDescent="0.2">
      <c r="A6" s="8">
        <v>4</v>
      </c>
      <c r="B6" s="9" t="s">
        <v>671</v>
      </c>
      <c r="C6" s="8">
        <v>30</v>
      </c>
      <c r="D6" s="8" t="s">
        <v>9</v>
      </c>
      <c r="E6" s="203"/>
      <c r="F6" s="203">
        <f t="shared" si="1"/>
        <v>0</v>
      </c>
      <c r="G6" s="9">
        <v>8</v>
      </c>
      <c r="H6" s="207">
        <f t="shared" si="0"/>
        <v>0</v>
      </c>
      <c r="I6" s="11"/>
    </row>
    <row r="7" spans="1:12" s="14" customFormat="1" ht="75.75" customHeight="1" x14ac:dyDescent="0.2">
      <c r="A7" s="8">
        <v>5</v>
      </c>
      <c r="B7" s="9" t="s">
        <v>690</v>
      </c>
      <c r="C7" s="8">
        <v>8</v>
      </c>
      <c r="D7" s="8" t="s">
        <v>9</v>
      </c>
      <c r="E7" s="203"/>
      <c r="F7" s="203">
        <f t="shared" si="1"/>
        <v>0</v>
      </c>
      <c r="G7" s="9">
        <v>8</v>
      </c>
      <c r="H7" s="207">
        <f t="shared" si="0"/>
        <v>0</v>
      </c>
      <c r="I7" s="11"/>
    </row>
    <row r="8" spans="1:12" s="14" customFormat="1" ht="31.5" customHeight="1" x14ac:dyDescent="0.2">
      <c r="A8" s="8">
        <v>6</v>
      </c>
      <c r="B8" s="9" t="s">
        <v>462</v>
      </c>
      <c r="C8" s="8">
        <v>10</v>
      </c>
      <c r="D8" s="8" t="s">
        <v>9</v>
      </c>
      <c r="E8" s="203"/>
      <c r="F8" s="203">
        <f t="shared" si="1"/>
        <v>0</v>
      </c>
      <c r="G8" s="9">
        <v>8</v>
      </c>
      <c r="H8" s="207">
        <f t="shared" si="0"/>
        <v>0</v>
      </c>
      <c r="I8" s="11"/>
    </row>
    <row r="9" spans="1:12" s="14" customFormat="1" ht="92.25" customHeight="1" x14ac:dyDescent="0.2">
      <c r="A9" s="23">
        <v>7</v>
      </c>
      <c r="B9" s="9" t="s">
        <v>464</v>
      </c>
      <c r="C9" s="8">
        <v>10</v>
      </c>
      <c r="D9" s="8" t="s">
        <v>9</v>
      </c>
      <c r="E9" s="203"/>
      <c r="F9" s="203">
        <f t="shared" si="1"/>
        <v>0</v>
      </c>
      <c r="G9" s="9">
        <v>8</v>
      </c>
      <c r="H9" s="207">
        <f t="shared" si="0"/>
        <v>0</v>
      </c>
      <c r="I9" s="11"/>
    </row>
    <row r="10" spans="1:12" ht="34.5" customHeight="1" x14ac:dyDescent="0.2">
      <c r="A10" s="23">
        <v>8</v>
      </c>
      <c r="B10" s="9" t="s">
        <v>518</v>
      </c>
      <c r="C10" s="8">
        <v>50</v>
      </c>
      <c r="D10" s="8" t="s">
        <v>9</v>
      </c>
      <c r="E10" s="203"/>
      <c r="F10" s="203">
        <f t="shared" si="1"/>
        <v>0</v>
      </c>
      <c r="G10" s="9">
        <v>8</v>
      </c>
      <c r="H10" s="207">
        <f t="shared" si="0"/>
        <v>0</v>
      </c>
      <c r="I10" s="11"/>
    </row>
    <row r="11" spans="1:12" ht="48.75" customHeight="1" x14ac:dyDescent="0.2">
      <c r="A11" s="8">
        <v>9</v>
      </c>
      <c r="B11" s="9" t="s">
        <v>519</v>
      </c>
      <c r="C11" s="8">
        <v>5</v>
      </c>
      <c r="D11" s="8" t="s">
        <v>9</v>
      </c>
      <c r="E11" s="203"/>
      <c r="F11" s="203">
        <f t="shared" si="1"/>
        <v>0</v>
      </c>
      <c r="G11" s="9">
        <v>8</v>
      </c>
      <c r="H11" s="207">
        <f t="shared" si="0"/>
        <v>0</v>
      </c>
      <c r="I11" s="11"/>
      <c r="J11" s="14"/>
      <c r="K11" s="14"/>
      <c r="L11" s="14"/>
    </row>
    <row r="12" spans="1:12" s="16" customFormat="1" ht="14.25" customHeight="1" x14ac:dyDescent="0.25">
      <c r="A12" s="27"/>
      <c r="B12" s="14"/>
      <c r="C12" s="27"/>
      <c r="D12" s="27"/>
      <c r="E12" s="27"/>
      <c r="F12" s="271" t="s">
        <v>17</v>
      </c>
      <c r="G12" s="271"/>
      <c r="H12" s="209">
        <f>SUM(H3:H11)</f>
        <v>0</v>
      </c>
      <c r="I12" s="28"/>
      <c r="J12" s="15"/>
      <c r="K12" s="15"/>
      <c r="L12" s="15"/>
    </row>
    <row r="13" spans="1:12" ht="14.25" x14ac:dyDescent="0.2">
      <c r="A13" s="27"/>
      <c r="B13" s="29"/>
      <c r="C13" s="29"/>
      <c r="D13" s="29"/>
      <c r="E13" s="29"/>
      <c r="F13" s="29"/>
      <c r="G13" s="29"/>
      <c r="H13" s="14"/>
      <c r="I13" s="14"/>
    </row>
    <row r="14" spans="1:12" ht="15" x14ac:dyDescent="0.2">
      <c r="A14" s="30"/>
      <c r="B14" s="31"/>
      <c r="C14" s="31"/>
      <c r="D14" s="31"/>
      <c r="E14" s="31"/>
      <c r="F14" s="31"/>
      <c r="G14" s="31"/>
    </row>
    <row r="15" spans="1:12" ht="12.75" customHeight="1" x14ac:dyDescent="0.2">
      <c r="A15" s="259" t="s">
        <v>77</v>
      </c>
      <c r="B15" s="259"/>
      <c r="C15" s="259"/>
      <c r="D15" s="259"/>
      <c r="E15" s="259"/>
      <c r="F15" s="259"/>
      <c r="G15" s="259"/>
      <c r="H15" s="259"/>
      <c r="I15" s="259"/>
    </row>
    <row r="16" spans="1:12" ht="12.75" customHeight="1" x14ac:dyDescent="0.2">
      <c r="A16" s="259" t="s">
        <v>651</v>
      </c>
      <c r="B16" s="259"/>
      <c r="C16" s="259"/>
      <c r="D16" s="259"/>
      <c r="E16" s="259"/>
      <c r="F16" s="259"/>
      <c r="G16" s="259"/>
      <c r="H16" s="259"/>
      <c r="I16" s="259"/>
    </row>
    <row r="17" spans="1:8" ht="15" x14ac:dyDescent="0.2">
      <c r="A17" s="30"/>
      <c r="B17" s="31"/>
      <c r="C17" s="31"/>
      <c r="D17" s="31"/>
      <c r="E17" s="31"/>
      <c r="F17" s="31"/>
      <c r="G17" s="31"/>
    </row>
    <row r="18" spans="1:8" ht="15" x14ac:dyDescent="0.2">
      <c r="A18" s="30"/>
      <c r="B18" s="32"/>
      <c r="C18" s="32"/>
      <c r="D18" s="32"/>
      <c r="E18" s="32"/>
      <c r="F18" s="32"/>
      <c r="G18" s="32"/>
    </row>
    <row r="19" spans="1:8" ht="15" x14ac:dyDescent="0.2">
      <c r="A19" s="30"/>
      <c r="H19" t="s">
        <v>917</v>
      </c>
    </row>
    <row r="20" spans="1:8" ht="15" x14ac:dyDescent="0.2">
      <c r="A20" s="30"/>
      <c r="H20" t="s">
        <v>918</v>
      </c>
    </row>
    <row r="21" spans="1:8" ht="15" x14ac:dyDescent="0.2">
      <c r="A21" s="30"/>
    </row>
    <row r="22" spans="1:8" ht="15" x14ac:dyDescent="0.2">
      <c r="A22" s="30"/>
    </row>
    <row r="23" spans="1:8" x14ac:dyDescent="0.2">
      <c r="A23" s="32"/>
    </row>
  </sheetData>
  <sheetProtection selectLockedCells="1" selectUnlockedCells="1"/>
  <mergeCells count="4">
    <mergeCell ref="F12:G12"/>
    <mergeCell ref="A15:I15"/>
    <mergeCell ref="A16:I16"/>
    <mergeCell ref="A1:I1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7"/>
  <sheetViews>
    <sheetView topLeftCell="B1" workbookViewId="0">
      <selection activeCell="G23" sqref="G23"/>
    </sheetView>
  </sheetViews>
  <sheetFormatPr defaultRowHeight="12.75" x14ac:dyDescent="0.2"/>
  <cols>
    <col min="1" max="1" width="0" hidden="1" customWidth="1"/>
    <col min="2" max="2" width="4.5703125" customWidth="1"/>
    <col min="3" max="3" width="25.7109375" customWidth="1"/>
    <col min="4" max="4" width="5.85546875" customWidth="1"/>
    <col min="5" max="5" width="6.42578125" customWidth="1"/>
    <col min="6" max="7" width="9.7109375" bestFit="1" customWidth="1"/>
    <col min="8" max="8" width="4.7109375" customWidth="1"/>
    <col min="9" max="9" width="11.42578125" customWidth="1"/>
    <col min="10" max="10" width="13.42578125" customWidth="1"/>
  </cols>
  <sheetData>
    <row r="1" spans="2:12" ht="34.15" customHeight="1" x14ac:dyDescent="0.25">
      <c r="B1" s="273" t="s">
        <v>803</v>
      </c>
      <c r="C1" s="273"/>
      <c r="D1" s="273"/>
      <c r="E1" s="273"/>
      <c r="F1" s="273"/>
      <c r="G1" s="273"/>
      <c r="H1" s="273"/>
      <c r="I1" s="273"/>
      <c r="J1" s="273"/>
    </row>
    <row r="2" spans="2:12" ht="60" customHeight="1" x14ac:dyDescent="0.2">
      <c r="B2" s="186" t="s">
        <v>0</v>
      </c>
      <c r="C2" s="171" t="s">
        <v>1</v>
      </c>
      <c r="D2" s="171" t="s">
        <v>2</v>
      </c>
      <c r="E2" s="171" t="s">
        <v>3</v>
      </c>
      <c r="F2" s="171" t="s">
        <v>21</v>
      </c>
      <c r="G2" s="171" t="s">
        <v>22</v>
      </c>
      <c r="H2" s="171" t="s">
        <v>23</v>
      </c>
      <c r="I2" s="172" t="s">
        <v>24</v>
      </c>
      <c r="J2" s="172" t="s">
        <v>8</v>
      </c>
    </row>
    <row r="3" spans="2:12" ht="102" customHeight="1" x14ac:dyDescent="0.2">
      <c r="B3" s="183">
        <v>1</v>
      </c>
      <c r="C3" s="184" t="s">
        <v>520</v>
      </c>
      <c r="D3" s="23">
        <v>4</v>
      </c>
      <c r="E3" s="185" t="s">
        <v>9</v>
      </c>
      <c r="F3" s="214"/>
      <c r="G3" s="214">
        <f>D3*F3</f>
        <v>0</v>
      </c>
      <c r="H3" s="25">
        <v>8</v>
      </c>
      <c r="I3" s="208">
        <f>G3*1.08</f>
        <v>0</v>
      </c>
      <c r="J3" s="25"/>
      <c r="K3" s="37"/>
      <c r="L3" s="37"/>
    </row>
    <row r="4" spans="2:12" ht="35.25" customHeight="1" x14ac:dyDescent="0.25">
      <c r="B4" s="272" t="s">
        <v>26</v>
      </c>
      <c r="C4" s="272"/>
      <c r="D4" s="272"/>
      <c r="E4" s="272"/>
      <c r="F4" s="272"/>
      <c r="G4" s="272"/>
      <c r="H4" s="272"/>
      <c r="I4" s="212">
        <f>SUM(I3)</f>
        <v>0</v>
      </c>
      <c r="J4" s="39"/>
      <c r="K4" s="40"/>
      <c r="L4" s="37"/>
    </row>
    <row r="5" spans="2:12" ht="14.25" x14ac:dyDescent="0.2">
      <c r="B5" s="32"/>
      <c r="C5" s="41"/>
      <c r="D5" s="32"/>
      <c r="E5" s="32"/>
      <c r="F5" s="40"/>
      <c r="G5" s="40"/>
      <c r="H5" s="40"/>
      <c r="I5" s="37"/>
      <c r="J5" s="40"/>
      <c r="K5" s="37"/>
      <c r="L5" s="37"/>
    </row>
    <row r="6" spans="2:12" ht="14.25" x14ac:dyDescent="0.2">
      <c r="C6" s="14"/>
      <c r="F6" s="37"/>
      <c r="G6" s="37"/>
      <c r="H6" s="37"/>
      <c r="I6" s="37"/>
      <c r="J6" s="37"/>
      <c r="K6" s="37"/>
      <c r="L6" s="37"/>
    </row>
    <row r="7" spans="2:12" ht="14.25" x14ac:dyDescent="0.2">
      <c r="C7" s="14"/>
      <c r="F7" s="37"/>
      <c r="G7" s="37"/>
      <c r="H7" s="37"/>
      <c r="I7" s="37"/>
      <c r="J7" s="37"/>
      <c r="K7" s="37"/>
      <c r="L7" s="37"/>
    </row>
    <row r="8" spans="2:12" ht="14.25" x14ac:dyDescent="0.2">
      <c r="B8" s="259" t="s">
        <v>79</v>
      </c>
      <c r="C8" s="259"/>
      <c r="D8" s="259"/>
      <c r="E8" s="259"/>
      <c r="F8" s="259"/>
      <c r="G8" s="259"/>
      <c r="H8" s="259"/>
      <c r="I8" s="259"/>
      <c r="J8" s="259"/>
      <c r="K8" s="37"/>
      <c r="L8" s="37"/>
    </row>
    <row r="9" spans="2:12" ht="14.25" x14ac:dyDescent="0.2">
      <c r="B9" s="259" t="s">
        <v>80</v>
      </c>
      <c r="C9" s="259"/>
      <c r="D9" s="259"/>
      <c r="E9" s="259"/>
      <c r="F9" s="259"/>
      <c r="G9" s="259"/>
      <c r="H9" s="259"/>
      <c r="I9" s="259"/>
      <c r="J9" s="259"/>
    </row>
    <row r="10" spans="2:12" ht="14.25" x14ac:dyDescent="0.2">
      <c r="C10" s="14"/>
    </row>
    <row r="11" spans="2:12" ht="14.25" x14ac:dyDescent="0.2">
      <c r="C11" s="14"/>
    </row>
    <row r="12" spans="2:12" ht="14.25" x14ac:dyDescent="0.2">
      <c r="C12" s="14"/>
      <c r="I12" t="s">
        <v>917</v>
      </c>
    </row>
    <row r="13" spans="2:12" ht="14.25" x14ac:dyDescent="0.2">
      <c r="C13" s="14"/>
      <c r="I13" t="s">
        <v>918</v>
      </c>
    </row>
    <row r="14" spans="2:12" ht="14.25" x14ac:dyDescent="0.2">
      <c r="C14" s="14"/>
    </row>
    <row r="15" spans="2:12" ht="14.25" x14ac:dyDescent="0.2">
      <c r="C15" s="14"/>
    </row>
    <row r="16" spans="2:12" ht="14.25" x14ac:dyDescent="0.2">
      <c r="C16" s="14"/>
    </row>
    <row r="17" spans="3:3" ht="14.25" x14ac:dyDescent="0.2">
      <c r="C17" s="14"/>
    </row>
    <row r="18" spans="3:3" ht="14.25" x14ac:dyDescent="0.2">
      <c r="C18" s="14"/>
    </row>
    <row r="19" spans="3:3" ht="14.25" x14ac:dyDescent="0.2">
      <c r="C19" s="14"/>
    </row>
    <row r="20" spans="3:3" ht="14.25" x14ac:dyDescent="0.2">
      <c r="C20" s="14"/>
    </row>
    <row r="21" spans="3:3" ht="14.25" x14ac:dyDescent="0.2">
      <c r="C21" s="14"/>
    </row>
    <row r="22" spans="3:3" ht="14.25" x14ac:dyDescent="0.2">
      <c r="C22" s="14"/>
    </row>
    <row r="23" spans="3:3" ht="14.25" x14ac:dyDescent="0.2">
      <c r="C23" s="14"/>
    </row>
    <row r="24" spans="3:3" ht="14.25" x14ac:dyDescent="0.2">
      <c r="C24" s="14"/>
    </row>
    <row r="25" spans="3:3" ht="14.25" x14ac:dyDescent="0.2">
      <c r="C25" s="14"/>
    </row>
    <row r="26" spans="3:3" ht="14.25" x14ac:dyDescent="0.2">
      <c r="C26" s="14"/>
    </row>
    <row r="27" spans="3:3" ht="14.25" x14ac:dyDescent="0.2">
      <c r="C27" s="14"/>
    </row>
    <row r="28" spans="3:3" ht="14.25" x14ac:dyDescent="0.2">
      <c r="C28" s="14"/>
    </row>
    <row r="29" spans="3:3" ht="14.25" x14ac:dyDescent="0.2">
      <c r="C29" s="14"/>
    </row>
    <row r="30" spans="3:3" ht="14.25" x14ac:dyDescent="0.2">
      <c r="C30" s="14"/>
    </row>
    <row r="31" spans="3:3" ht="14.25" x14ac:dyDescent="0.2">
      <c r="C31" s="14"/>
    </row>
    <row r="32" spans="3:3" ht="14.25" x14ac:dyDescent="0.2">
      <c r="C32" s="14"/>
    </row>
    <row r="33" spans="3:3" ht="14.25" x14ac:dyDescent="0.2">
      <c r="C33" s="14"/>
    </row>
    <row r="34" spans="3:3" ht="14.25" x14ac:dyDescent="0.2">
      <c r="C34" s="14"/>
    </row>
    <row r="35" spans="3:3" ht="14.25" x14ac:dyDescent="0.2">
      <c r="C35" s="14"/>
    </row>
    <row r="36" spans="3:3" ht="14.25" x14ac:dyDescent="0.2">
      <c r="C36" s="14"/>
    </row>
    <row r="37" spans="3:3" ht="14.25" x14ac:dyDescent="0.2">
      <c r="C37" s="14"/>
    </row>
    <row r="38" spans="3:3" ht="14.25" x14ac:dyDescent="0.2">
      <c r="C38" s="14"/>
    </row>
    <row r="39" spans="3:3" ht="14.25" x14ac:dyDescent="0.2">
      <c r="C39" s="14"/>
    </row>
    <row r="40" spans="3:3" ht="14.25" x14ac:dyDescent="0.2">
      <c r="C40" s="14"/>
    </row>
    <row r="41" spans="3:3" ht="14.25" x14ac:dyDescent="0.2">
      <c r="C41" s="14"/>
    </row>
    <row r="42" spans="3:3" ht="14.25" x14ac:dyDescent="0.2">
      <c r="C42" s="14"/>
    </row>
    <row r="43" spans="3:3" ht="14.25" x14ac:dyDescent="0.2">
      <c r="C43" s="14"/>
    </row>
    <row r="44" spans="3:3" ht="14.25" x14ac:dyDescent="0.2">
      <c r="C44" s="14"/>
    </row>
    <row r="45" spans="3:3" ht="14.25" x14ac:dyDescent="0.2">
      <c r="C45" s="14"/>
    </row>
    <row r="46" spans="3:3" ht="14.25" x14ac:dyDescent="0.2">
      <c r="C46" s="14"/>
    </row>
    <row r="47" spans="3:3" ht="14.25" x14ac:dyDescent="0.2">
      <c r="C47" s="14"/>
    </row>
    <row r="48" spans="3:3" ht="14.25" x14ac:dyDescent="0.2">
      <c r="C48" s="14"/>
    </row>
    <row r="49" spans="3:3" ht="14.25" x14ac:dyDescent="0.2">
      <c r="C49" s="14"/>
    </row>
    <row r="50" spans="3:3" ht="14.25" x14ac:dyDescent="0.2">
      <c r="C50" s="14"/>
    </row>
    <row r="51" spans="3:3" ht="14.25" x14ac:dyDescent="0.2">
      <c r="C51" s="14"/>
    </row>
    <row r="52" spans="3:3" ht="14.25" x14ac:dyDescent="0.2">
      <c r="C52" s="14"/>
    </row>
    <row r="53" spans="3:3" ht="14.25" x14ac:dyDescent="0.2">
      <c r="C53" s="14"/>
    </row>
    <row r="54" spans="3:3" ht="14.25" x14ac:dyDescent="0.2">
      <c r="C54" s="14"/>
    </row>
    <row r="55" spans="3:3" ht="14.25" x14ac:dyDescent="0.2">
      <c r="C55" s="14"/>
    </row>
    <row r="56" spans="3:3" ht="14.25" x14ac:dyDescent="0.2">
      <c r="C56" s="14"/>
    </row>
    <row r="57" spans="3:3" ht="14.25" x14ac:dyDescent="0.2">
      <c r="C57" s="14"/>
    </row>
    <row r="58" spans="3:3" ht="14.25" x14ac:dyDescent="0.2">
      <c r="C58" s="14"/>
    </row>
    <row r="59" spans="3:3" ht="14.25" x14ac:dyDescent="0.2">
      <c r="C59" s="14"/>
    </row>
    <row r="60" spans="3:3" ht="14.25" x14ac:dyDescent="0.2">
      <c r="C60" s="14"/>
    </row>
    <row r="61" spans="3:3" ht="14.25" x14ac:dyDescent="0.2">
      <c r="C61" s="14"/>
    </row>
    <row r="62" spans="3:3" ht="14.25" x14ac:dyDescent="0.2">
      <c r="C62" s="14"/>
    </row>
    <row r="63" spans="3:3" ht="14.25" x14ac:dyDescent="0.2">
      <c r="C63" s="14"/>
    </row>
    <row r="64" spans="3:3" ht="14.25" x14ac:dyDescent="0.2">
      <c r="C64" s="14"/>
    </row>
    <row r="65" spans="3:3" ht="14.25" x14ac:dyDescent="0.2">
      <c r="C65" s="14"/>
    </row>
    <row r="66" spans="3:3" ht="14.25" x14ac:dyDescent="0.2">
      <c r="C66" s="14"/>
    </row>
    <row r="67" spans="3:3" ht="14.25" x14ac:dyDescent="0.2">
      <c r="C67" s="14"/>
    </row>
    <row r="68" spans="3:3" ht="14.25" x14ac:dyDescent="0.2">
      <c r="C68" s="14"/>
    </row>
    <row r="69" spans="3:3" ht="14.25" x14ac:dyDescent="0.2">
      <c r="C69" s="14"/>
    </row>
    <row r="70" spans="3:3" ht="14.25" x14ac:dyDescent="0.2">
      <c r="C70" s="14"/>
    </row>
    <row r="71" spans="3:3" ht="14.25" x14ac:dyDescent="0.2">
      <c r="C71" s="14"/>
    </row>
    <row r="72" spans="3:3" ht="14.25" x14ac:dyDescent="0.2">
      <c r="C72" s="14"/>
    </row>
    <row r="73" spans="3:3" ht="14.25" x14ac:dyDescent="0.2">
      <c r="C73" s="14"/>
    </row>
    <row r="74" spans="3:3" ht="14.25" x14ac:dyDescent="0.2">
      <c r="C74" s="14"/>
    </row>
    <row r="75" spans="3:3" ht="14.25" x14ac:dyDescent="0.2">
      <c r="C75" s="14"/>
    </row>
    <row r="76" spans="3:3" ht="14.25" x14ac:dyDescent="0.2">
      <c r="C76" s="14"/>
    </row>
    <row r="77" spans="3:3" ht="14.25" x14ac:dyDescent="0.2">
      <c r="C77" s="14"/>
    </row>
    <row r="78" spans="3:3" ht="14.25" x14ac:dyDescent="0.2">
      <c r="C78" s="14"/>
    </row>
    <row r="79" spans="3:3" ht="14.25" x14ac:dyDescent="0.2">
      <c r="C79" s="14"/>
    </row>
    <row r="80" spans="3:3" ht="14.25" x14ac:dyDescent="0.2">
      <c r="C80" s="14"/>
    </row>
    <row r="81" spans="3:3" ht="14.25" x14ac:dyDescent="0.2">
      <c r="C81" s="14"/>
    </row>
    <row r="82" spans="3:3" ht="14.25" x14ac:dyDescent="0.2">
      <c r="C82" s="14"/>
    </row>
    <row r="83" spans="3:3" ht="14.25" x14ac:dyDescent="0.2">
      <c r="C83" s="14"/>
    </row>
    <row r="84" spans="3:3" ht="14.25" x14ac:dyDescent="0.2">
      <c r="C84" s="14"/>
    </row>
    <row r="85" spans="3:3" ht="14.25" x14ac:dyDescent="0.2">
      <c r="C85" s="14"/>
    </row>
    <row r="86" spans="3:3" ht="14.25" x14ac:dyDescent="0.2">
      <c r="C86" s="14"/>
    </row>
    <row r="87" spans="3:3" ht="14.25" x14ac:dyDescent="0.2">
      <c r="C87" s="14"/>
    </row>
    <row r="88" spans="3:3" ht="14.25" x14ac:dyDescent="0.2">
      <c r="C88" s="14"/>
    </row>
    <row r="89" spans="3:3" ht="14.25" x14ac:dyDescent="0.2">
      <c r="C89" s="14"/>
    </row>
    <row r="90" spans="3:3" ht="14.25" x14ac:dyDescent="0.2">
      <c r="C90" s="14"/>
    </row>
    <row r="91" spans="3:3" ht="14.25" x14ac:dyDescent="0.2">
      <c r="C91" s="14"/>
    </row>
    <row r="92" spans="3:3" ht="14.25" x14ac:dyDescent="0.2">
      <c r="C92" s="14"/>
    </row>
    <row r="93" spans="3:3" ht="14.25" x14ac:dyDescent="0.2">
      <c r="C93" s="14"/>
    </row>
    <row r="94" spans="3:3" ht="14.25" x14ac:dyDescent="0.2">
      <c r="C94" s="14"/>
    </row>
    <row r="95" spans="3:3" ht="14.25" x14ac:dyDescent="0.2">
      <c r="C95" s="14"/>
    </row>
    <row r="96" spans="3:3" ht="14.25" x14ac:dyDescent="0.2">
      <c r="C96" s="14"/>
    </row>
    <row r="97" spans="3:3" ht="14.25" x14ac:dyDescent="0.2">
      <c r="C97" s="14"/>
    </row>
    <row r="98" spans="3:3" ht="14.25" x14ac:dyDescent="0.2">
      <c r="C98" s="14"/>
    </row>
    <row r="99" spans="3:3" ht="14.25" x14ac:dyDescent="0.2">
      <c r="C99" s="14"/>
    </row>
    <row r="100" spans="3:3" ht="14.25" x14ac:dyDescent="0.2">
      <c r="C100" s="14"/>
    </row>
    <row r="101" spans="3:3" ht="14.25" x14ac:dyDescent="0.2">
      <c r="C101" s="14"/>
    </row>
    <row r="102" spans="3:3" ht="14.25" x14ac:dyDescent="0.2">
      <c r="C102" s="14"/>
    </row>
    <row r="103" spans="3:3" ht="14.25" x14ac:dyDescent="0.2">
      <c r="C103" s="14"/>
    </row>
    <row r="104" spans="3:3" ht="14.25" x14ac:dyDescent="0.2">
      <c r="C104" s="14"/>
    </row>
    <row r="105" spans="3:3" ht="14.25" x14ac:dyDescent="0.2">
      <c r="C105" s="14"/>
    </row>
    <row r="106" spans="3:3" ht="14.25" x14ac:dyDescent="0.2">
      <c r="C106" s="14"/>
    </row>
    <row r="107" spans="3:3" ht="14.25" x14ac:dyDescent="0.2">
      <c r="C107" s="14"/>
    </row>
    <row r="108" spans="3:3" ht="14.25" x14ac:dyDescent="0.2">
      <c r="C108" s="14"/>
    </row>
    <row r="109" spans="3:3" ht="14.25" x14ac:dyDescent="0.2">
      <c r="C109" s="14"/>
    </row>
    <row r="110" spans="3:3" ht="14.25" x14ac:dyDescent="0.2">
      <c r="C110" s="14"/>
    </row>
    <row r="111" spans="3:3" ht="14.25" x14ac:dyDescent="0.2">
      <c r="C111" s="14"/>
    </row>
    <row r="112" spans="3:3" ht="14.25" x14ac:dyDescent="0.2">
      <c r="C112" s="14"/>
    </row>
    <row r="113" spans="3:3" ht="14.25" x14ac:dyDescent="0.2">
      <c r="C113" s="14"/>
    </row>
    <row r="114" spans="3:3" ht="14.25" x14ac:dyDescent="0.2">
      <c r="C114" s="14"/>
    </row>
    <row r="115" spans="3:3" ht="14.25" x14ac:dyDescent="0.2">
      <c r="C115" s="14"/>
    </row>
    <row r="116" spans="3:3" ht="14.25" x14ac:dyDescent="0.2">
      <c r="C116" s="14"/>
    </row>
    <row r="117" spans="3:3" ht="14.25" x14ac:dyDescent="0.2">
      <c r="C117" s="14"/>
    </row>
    <row r="118" spans="3:3" ht="14.25" x14ac:dyDescent="0.2">
      <c r="C118" s="14"/>
    </row>
    <row r="119" spans="3:3" ht="14.25" x14ac:dyDescent="0.2">
      <c r="C119" s="14"/>
    </row>
    <row r="120" spans="3:3" ht="14.25" x14ac:dyDescent="0.2">
      <c r="C120" s="14"/>
    </row>
    <row r="121" spans="3:3" ht="14.25" x14ac:dyDescent="0.2">
      <c r="C121" s="14"/>
    </row>
    <row r="122" spans="3:3" ht="14.25" x14ac:dyDescent="0.2">
      <c r="C122" s="14"/>
    </row>
    <row r="123" spans="3:3" ht="14.25" x14ac:dyDescent="0.2">
      <c r="C123" s="14"/>
    </row>
    <row r="124" spans="3:3" ht="14.25" x14ac:dyDescent="0.2">
      <c r="C124" s="14"/>
    </row>
    <row r="125" spans="3:3" ht="14.25" x14ac:dyDescent="0.2">
      <c r="C125" s="14"/>
    </row>
    <row r="126" spans="3:3" ht="14.25" x14ac:dyDescent="0.2">
      <c r="C126" s="14"/>
    </row>
    <row r="127" spans="3:3" ht="14.25" x14ac:dyDescent="0.2">
      <c r="C127" s="14"/>
    </row>
    <row r="128" spans="3:3" ht="14.25" x14ac:dyDescent="0.2">
      <c r="C128" s="14"/>
    </row>
    <row r="129" spans="3:3" ht="14.25" x14ac:dyDescent="0.2">
      <c r="C129" s="14"/>
    </row>
    <row r="130" spans="3:3" ht="14.25" x14ac:dyDescent="0.2">
      <c r="C130" s="14"/>
    </row>
    <row r="131" spans="3:3" ht="14.25" x14ac:dyDescent="0.2">
      <c r="C131" s="14"/>
    </row>
    <row r="132" spans="3:3" ht="14.25" x14ac:dyDescent="0.2">
      <c r="C132" s="14"/>
    </row>
    <row r="133" spans="3:3" ht="14.25" x14ac:dyDescent="0.2">
      <c r="C133" s="14"/>
    </row>
    <row r="134" spans="3:3" ht="14.25" x14ac:dyDescent="0.2">
      <c r="C134" s="14"/>
    </row>
    <row r="135" spans="3:3" ht="14.25" x14ac:dyDescent="0.2">
      <c r="C135" s="14"/>
    </row>
    <row r="136" spans="3:3" ht="14.25" x14ac:dyDescent="0.2">
      <c r="C136" s="14"/>
    </row>
    <row r="137" spans="3:3" ht="14.25" x14ac:dyDescent="0.2">
      <c r="C137" s="14"/>
    </row>
  </sheetData>
  <sheetProtection selectLockedCells="1" selectUnlockedCells="1"/>
  <mergeCells count="4">
    <mergeCell ref="B4:H4"/>
    <mergeCell ref="B8:J8"/>
    <mergeCell ref="B9:J9"/>
    <mergeCell ref="B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6"/>
  <sheetViews>
    <sheetView topLeftCell="C1" zoomScaleNormal="100" workbookViewId="0">
      <selection activeCell="N20" sqref="N20"/>
    </sheetView>
  </sheetViews>
  <sheetFormatPr defaultRowHeight="12.75" x14ac:dyDescent="0.2"/>
  <cols>
    <col min="1" max="1" width="0" hidden="1" customWidth="1"/>
    <col min="2" max="2" width="4" customWidth="1"/>
    <col min="3" max="3" width="3.85546875" customWidth="1"/>
    <col min="4" max="4" width="27.42578125" customWidth="1"/>
    <col min="5" max="5" width="5.42578125" customWidth="1"/>
    <col min="6" max="6" width="5.7109375" customWidth="1"/>
    <col min="7" max="7" width="9.7109375" bestFit="1" customWidth="1"/>
    <col min="8" max="8" width="11.28515625" bestFit="1" customWidth="1"/>
    <col min="9" max="9" width="5" customWidth="1"/>
    <col min="10" max="10" width="12.28515625" bestFit="1" customWidth="1"/>
    <col min="11" max="11" width="13.28515625" customWidth="1"/>
  </cols>
  <sheetData>
    <row r="1" spans="2:11" ht="37.15" customHeight="1" x14ac:dyDescent="0.25">
      <c r="B1" s="187"/>
      <c r="C1" s="273" t="s">
        <v>830</v>
      </c>
      <c r="D1" s="273"/>
      <c r="E1" s="273"/>
      <c r="F1" s="273"/>
      <c r="G1" s="273"/>
      <c r="H1" s="273"/>
      <c r="I1" s="273"/>
      <c r="J1" s="273"/>
      <c r="K1" s="273"/>
    </row>
    <row r="2" spans="2:11" ht="71.25" customHeight="1" x14ac:dyDescent="0.25">
      <c r="B2" s="188" t="s">
        <v>0</v>
      </c>
      <c r="C2" s="186" t="s">
        <v>0</v>
      </c>
      <c r="D2" s="171" t="s">
        <v>1</v>
      </c>
      <c r="E2" s="171" t="s">
        <v>2</v>
      </c>
      <c r="F2" s="171" t="s">
        <v>3</v>
      </c>
      <c r="G2" s="171" t="s">
        <v>21</v>
      </c>
      <c r="H2" s="171" t="s">
        <v>29</v>
      </c>
      <c r="I2" s="171" t="s">
        <v>23</v>
      </c>
      <c r="J2" s="172" t="s">
        <v>24</v>
      </c>
      <c r="K2" s="172" t="s">
        <v>8</v>
      </c>
    </row>
    <row r="3" spans="2:11" s="14" customFormat="1" ht="85.5" customHeight="1" x14ac:dyDescent="0.2">
      <c r="B3" s="9">
        <v>1</v>
      </c>
      <c r="C3" s="23">
        <v>1</v>
      </c>
      <c r="D3" s="184" t="s">
        <v>30</v>
      </c>
      <c r="E3" s="23">
        <v>30</v>
      </c>
      <c r="F3" s="23" t="s">
        <v>9</v>
      </c>
      <c r="G3" s="215"/>
      <c r="H3" s="215">
        <f>E3*G3</f>
        <v>0</v>
      </c>
      <c r="I3" s="23">
        <v>8</v>
      </c>
      <c r="J3" s="214">
        <f>H3*1.08</f>
        <v>0</v>
      </c>
      <c r="K3" s="185"/>
    </row>
    <row r="4" spans="2:11" s="14" customFormat="1" ht="87" customHeight="1" x14ac:dyDescent="0.2">
      <c r="B4" s="9">
        <v>2</v>
      </c>
      <c r="C4" s="26">
        <v>2</v>
      </c>
      <c r="D4" s="35" t="s">
        <v>681</v>
      </c>
      <c r="E4" s="8">
        <v>14</v>
      </c>
      <c r="F4" s="8" t="s">
        <v>9</v>
      </c>
      <c r="G4" s="210"/>
      <c r="H4" s="210">
        <f>E4*G4</f>
        <v>0</v>
      </c>
      <c r="I4" s="8">
        <v>8</v>
      </c>
      <c r="J4" s="211">
        <f>H4*1.08</f>
        <v>0</v>
      </c>
      <c r="K4" s="36"/>
    </row>
    <row r="5" spans="2:11" ht="15.75" customHeight="1" x14ac:dyDescent="0.25">
      <c r="B5" s="13"/>
      <c r="D5" s="274" t="s">
        <v>26</v>
      </c>
      <c r="E5" s="274"/>
      <c r="F5" s="274"/>
      <c r="G5" s="274"/>
      <c r="H5" s="274"/>
      <c r="I5" s="274"/>
      <c r="J5" s="212">
        <f>SUM(J3:J4)</f>
        <v>0</v>
      </c>
      <c r="K5" s="38"/>
    </row>
    <row r="6" spans="2:11" ht="14.25" x14ac:dyDescent="0.2">
      <c r="D6" s="14"/>
    </row>
    <row r="7" spans="2:11" ht="30" customHeight="1" x14ac:dyDescent="0.2">
      <c r="C7" s="259" t="s">
        <v>81</v>
      </c>
      <c r="D7" s="259"/>
      <c r="E7" s="259"/>
      <c r="F7" s="259"/>
      <c r="G7" s="259"/>
      <c r="H7" s="259"/>
      <c r="I7" s="259"/>
      <c r="J7" s="259"/>
      <c r="K7" s="259"/>
    </row>
    <row r="8" spans="2:11" ht="14.25" customHeight="1" x14ac:dyDescent="0.2">
      <c r="C8" s="259" t="s">
        <v>82</v>
      </c>
      <c r="D8" s="259"/>
      <c r="E8" s="259"/>
      <c r="F8" s="259"/>
      <c r="G8" s="259"/>
      <c r="H8" s="259"/>
      <c r="I8" s="259"/>
      <c r="J8" s="259"/>
      <c r="K8" s="259"/>
    </row>
    <row r="9" spans="2:11" ht="14.25" x14ac:dyDescent="0.2">
      <c r="D9" s="14"/>
    </row>
    <row r="10" spans="2:11" ht="14.25" x14ac:dyDescent="0.2">
      <c r="D10" s="14"/>
    </row>
    <row r="11" spans="2:11" ht="14.25" x14ac:dyDescent="0.2">
      <c r="D11" s="14"/>
      <c r="J11" t="s">
        <v>917</v>
      </c>
    </row>
    <row r="12" spans="2:11" ht="14.25" x14ac:dyDescent="0.2">
      <c r="D12" s="14"/>
      <c r="J12" t="s">
        <v>918</v>
      </c>
    </row>
    <row r="13" spans="2:11" ht="14.25" x14ac:dyDescent="0.2">
      <c r="D13" s="14"/>
    </row>
    <row r="14" spans="2:11" ht="14.25" x14ac:dyDescent="0.2">
      <c r="D14" s="14"/>
    </row>
    <row r="15" spans="2:11" ht="14.25" x14ac:dyDescent="0.2">
      <c r="D15" s="14"/>
    </row>
    <row r="16" spans="2:11" ht="14.25" x14ac:dyDescent="0.2">
      <c r="D16" s="14"/>
    </row>
    <row r="17" spans="4:4" ht="14.25" x14ac:dyDescent="0.2">
      <c r="D17" s="14"/>
    </row>
    <row r="18" spans="4:4" ht="14.25" x14ac:dyDescent="0.2">
      <c r="D18" s="14"/>
    </row>
    <row r="19" spans="4:4" ht="14.25" x14ac:dyDescent="0.2">
      <c r="D19" s="14"/>
    </row>
    <row r="20" spans="4:4" ht="14.25" x14ac:dyDescent="0.2">
      <c r="D20" s="14"/>
    </row>
    <row r="21" spans="4:4" ht="14.25" x14ac:dyDescent="0.2">
      <c r="D21" s="14"/>
    </row>
    <row r="22" spans="4:4" ht="14.25" x14ac:dyDescent="0.2">
      <c r="D22" s="14"/>
    </row>
    <row r="23" spans="4:4" ht="14.25" x14ac:dyDescent="0.2">
      <c r="D23" s="14"/>
    </row>
    <row r="24" spans="4:4" ht="14.25" x14ac:dyDescent="0.2">
      <c r="D24" s="14"/>
    </row>
    <row r="25" spans="4:4" ht="14.25" x14ac:dyDescent="0.2">
      <c r="D25" s="14"/>
    </row>
    <row r="26" spans="4:4" ht="14.25" x14ac:dyDescent="0.2">
      <c r="D26" s="14"/>
    </row>
    <row r="27" spans="4:4" ht="14.25" x14ac:dyDescent="0.2">
      <c r="D27" s="14"/>
    </row>
    <row r="28" spans="4:4" ht="14.25" x14ac:dyDescent="0.2">
      <c r="D28" s="14"/>
    </row>
    <row r="29" spans="4:4" ht="14.25" x14ac:dyDescent="0.2">
      <c r="D29" s="14"/>
    </row>
    <row r="30" spans="4:4" ht="14.25" x14ac:dyDescent="0.2">
      <c r="D30" s="14"/>
    </row>
    <row r="31" spans="4:4" ht="14.25" x14ac:dyDescent="0.2">
      <c r="D31" s="14"/>
    </row>
    <row r="32" spans="4:4" ht="14.25" x14ac:dyDescent="0.2">
      <c r="D32" s="14"/>
    </row>
    <row r="33" spans="4:4" ht="14.25" x14ac:dyDescent="0.2">
      <c r="D33" s="14"/>
    </row>
    <row r="34" spans="4:4" ht="14.25" x14ac:dyDescent="0.2">
      <c r="D34" s="14"/>
    </row>
    <row r="35" spans="4:4" ht="14.25" x14ac:dyDescent="0.2">
      <c r="D35" s="14"/>
    </row>
    <row r="36" spans="4:4" ht="14.25" x14ac:dyDescent="0.2">
      <c r="D36" s="14"/>
    </row>
    <row r="37" spans="4:4" ht="14.25" x14ac:dyDescent="0.2">
      <c r="D37" s="14"/>
    </row>
    <row r="38" spans="4:4" ht="14.25" x14ac:dyDescent="0.2">
      <c r="D38" s="14"/>
    </row>
    <row r="39" spans="4:4" ht="14.25" x14ac:dyDescent="0.2">
      <c r="D39" s="14"/>
    </row>
    <row r="40" spans="4:4" ht="14.25" x14ac:dyDescent="0.2">
      <c r="D40" s="14"/>
    </row>
    <row r="41" spans="4:4" ht="14.25" x14ac:dyDescent="0.2">
      <c r="D41" s="14"/>
    </row>
    <row r="42" spans="4:4" ht="14.25" x14ac:dyDescent="0.2">
      <c r="D42" s="14"/>
    </row>
    <row r="43" spans="4:4" ht="14.25" x14ac:dyDescent="0.2">
      <c r="D43" s="14"/>
    </row>
    <row r="44" spans="4:4" ht="14.25" x14ac:dyDescent="0.2">
      <c r="D44" s="14"/>
    </row>
    <row r="45" spans="4:4" ht="14.25" x14ac:dyDescent="0.2">
      <c r="D45" s="14"/>
    </row>
    <row r="46" spans="4:4" ht="14.25" x14ac:dyDescent="0.2">
      <c r="D46" s="14"/>
    </row>
    <row r="47" spans="4:4" ht="14.25" x14ac:dyDescent="0.2">
      <c r="D47" s="14"/>
    </row>
    <row r="48" spans="4:4" ht="14.25" x14ac:dyDescent="0.2">
      <c r="D48" s="14"/>
    </row>
    <row r="49" spans="4:4" ht="14.25" x14ac:dyDescent="0.2">
      <c r="D49" s="14"/>
    </row>
    <row r="50" spans="4:4" ht="14.25" x14ac:dyDescent="0.2">
      <c r="D50" s="14"/>
    </row>
    <row r="51" spans="4:4" ht="14.25" x14ac:dyDescent="0.2">
      <c r="D51" s="14"/>
    </row>
    <row r="52" spans="4:4" ht="14.25" x14ac:dyDescent="0.2">
      <c r="D52" s="14"/>
    </row>
    <row r="53" spans="4:4" ht="14.25" x14ac:dyDescent="0.2">
      <c r="D53" s="14"/>
    </row>
    <row r="54" spans="4:4" ht="14.25" x14ac:dyDescent="0.2">
      <c r="D54" s="14"/>
    </row>
    <row r="55" spans="4:4" ht="14.25" x14ac:dyDescent="0.2">
      <c r="D55" s="14"/>
    </row>
    <row r="56" spans="4:4" ht="14.25" x14ac:dyDescent="0.2">
      <c r="D56" s="14"/>
    </row>
    <row r="57" spans="4:4" ht="14.25" x14ac:dyDescent="0.2">
      <c r="D57" s="14"/>
    </row>
    <row r="58" spans="4:4" ht="14.25" x14ac:dyDescent="0.2">
      <c r="D58" s="14"/>
    </row>
    <row r="59" spans="4:4" ht="14.25" x14ac:dyDescent="0.2">
      <c r="D59" s="14"/>
    </row>
    <row r="60" spans="4:4" ht="14.25" x14ac:dyDescent="0.2">
      <c r="D60" s="14"/>
    </row>
    <row r="61" spans="4:4" ht="14.25" x14ac:dyDescent="0.2">
      <c r="D61" s="14"/>
    </row>
    <row r="62" spans="4:4" ht="14.25" x14ac:dyDescent="0.2">
      <c r="D62" s="14"/>
    </row>
    <row r="63" spans="4:4" ht="14.25" x14ac:dyDescent="0.2">
      <c r="D63" s="14"/>
    </row>
    <row r="64" spans="4:4" ht="14.25" x14ac:dyDescent="0.2">
      <c r="D64" s="14"/>
    </row>
    <row r="65" spans="4:4" ht="14.25" x14ac:dyDescent="0.2">
      <c r="D65" s="14"/>
    </row>
    <row r="66" spans="4:4" ht="14.25" x14ac:dyDescent="0.2">
      <c r="D66" s="14"/>
    </row>
    <row r="67" spans="4:4" ht="14.25" x14ac:dyDescent="0.2">
      <c r="D67" s="14"/>
    </row>
    <row r="68" spans="4:4" ht="14.25" x14ac:dyDescent="0.2">
      <c r="D68" s="14"/>
    </row>
    <row r="69" spans="4:4" ht="14.25" x14ac:dyDescent="0.2">
      <c r="D69" s="14"/>
    </row>
    <row r="70" spans="4:4" ht="14.25" x14ac:dyDescent="0.2">
      <c r="D70" s="14"/>
    </row>
    <row r="71" spans="4:4" ht="14.25" x14ac:dyDescent="0.2">
      <c r="D71" s="14"/>
    </row>
    <row r="72" spans="4:4" ht="14.25" x14ac:dyDescent="0.2">
      <c r="D72" s="14"/>
    </row>
    <row r="73" spans="4:4" ht="14.25" x14ac:dyDescent="0.2">
      <c r="D73" s="14"/>
    </row>
    <row r="74" spans="4:4" ht="14.25" x14ac:dyDescent="0.2">
      <c r="D74" s="14"/>
    </row>
    <row r="75" spans="4:4" ht="14.25" x14ac:dyDescent="0.2">
      <c r="D75" s="14"/>
    </row>
    <row r="76" spans="4:4" ht="14.25" x14ac:dyDescent="0.2">
      <c r="D76" s="14"/>
    </row>
    <row r="77" spans="4:4" ht="14.25" x14ac:dyDescent="0.2">
      <c r="D77" s="14"/>
    </row>
    <row r="78" spans="4:4" ht="14.25" x14ac:dyDescent="0.2">
      <c r="D78" s="14"/>
    </row>
    <row r="79" spans="4:4" ht="14.25" x14ac:dyDescent="0.2">
      <c r="D79" s="14"/>
    </row>
    <row r="80" spans="4:4" ht="14.25" x14ac:dyDescent="0.2">
      <c r="D80" s="14"/>
    </row>
    <row r="81" spans="4:4" ht="14.25" x14ac:dyDescent="0.2">
      <c r="D81" s="14"/>
    </row>
    <row r="82" spans="4:4" ht="14.25" x14ac:dyDescent="0.2">
      <c r="D82" s="14"/>
    </row>
    <row r="83" spans="4:4" ht="14.25" x14ac:dyDescent="0.2">
      <c r="D83" s="14"/>
    </row>
    <row r="84" spans="4:4" ht="14.25" x14ac:dyDescent="0.2">
      <c r="D84" s="14"/>
    </row>
    <row r="85" spans="4:4" ht="14.25" x14ac:dyDescent="0.2">
      <c r="D85" s="14"/>
    </row>
    <row r="86" spans="4:4" ht="14.25" x14ac:dyDescent="0.2">
      <c r="D86" s="14"/>
    </row>
    <row r="87" spans="4:4" ht="14.25" x14ac:dyDescent="0.2">
      <c r="D87" s="14"/>
    </row>
    <row r="88" spans="4:4" ht="14.25" x14ac:dyDescent="0.2">
      <c r="D88" s="14"/>
    </row>
    <row r="89" spans="4:4" ht="14.25" x14ac:dyDescent="0.2">
      <c r="D89" s="14"/>
    </row>
    <row r="90" spans="4:4" ht="14.25" x14ac:dyDescent="0.2">
      <c r="D90" s="14"/>
    </row>
    <row r="91" spans="4:4" ht="14.25" x14ac:dyDescent="0.2">
      <c r="D91" s="14"/>
    </row>
    <row r="92" spans="4:4" ht="14.25" x14ac:dyDescent="0.2">
      <c r="D92" s="14"/>
    </row>
    <row r="93" spans="4:4" ht="14.25" x14ac:dyDescent="0.2">
      <c r="D93" s="14"/>
    </row>
    <row r="94" spans="4:4" ht="14.25" x14ac:dyDescent="0.2">
      <c r="D94" s="14"/>
    </row>
    <row r="95" spans="4:4" ht="14.25" x14ac:dyDescent="0.2">
      <c r="D95" s="14"/>
    </row>
    <row r="96" spans="4:4" ht="14.25" x14ac:dyDescent="0.2">
      <c r="D96" s="14"/>
    </row>
    <row r="97" spans="4:4" ht="14.25" x14ac:dyDescent="0.2">
      <c r="D97" s="14"/>
    </row>
    <row r="98" spans="4:4" ht="14.25" x14ac:dyDescent="0.2">
      <c r="D98" s="14"/>
    </row>
    <row r="99" spans="4:4" ht="14.25" x14ac:dyDescent="0.2">
      <c r="D99" s="14"/>
    </row>
    <row r="100" spans="4:4" ht="14.25" x14ac:dyDescent="0.2">
      <c r="D100" s="14"/>
    </row>
    <row r="101" spans="4:4" ht="14.25" x14ac:dyDescent="0.2">
      <c r="D101" s="14"/>
    </row>
    <row r="102" spans="4:4" ht="14.25" x14ac:dyDescent="0.2">
      <c r="D102" s="14"/>
    </row>
    <row r="103" spans="4:4" ht="14.25" x14ac:dyDescent="0.2">
      <c r="D103" s="14"/>
    </row>
    <row r="104" spans="4:4" ht="14.25" x14ac:dyDescent="0.2">
      <c r="D104" s="14"/>
    </row>
    <row r="105" spans="4:4" ht="14.25" x14ac:dyDescent="0.2">
      <c r="D105" s="14"/>
    </row>
    <row r="106" spans="4:4" ht="14.25" x14ac:dyDescent="0.2">
      <c r="D106" s="14"/>
    </row>
    <row r="107" spans="4:4" ht="14.25" x14ac:dyDescent="0.2">
      <c r="D107" s="14"/>
    </row>
    <row r="108" spans="4:4" ht="14.25" x14ac:dyDescent="0.2">
      <c r="D108" s="14"/>
    </row>
    <row r="109" spans="4:4" ht="14.25" x14ac:dyDescent="0.2">
      <c r="D109" s="14"/>
    </row>
    <row r="110" spans="4:4" ht="14.25" x14ac:dyDescent="0.2">
      <c r="D110" s="14"/>
    </row>
    <row r="111" spans="4:4" ht="14.25" x14ac:dyDescent="0.2">
      <c r="D111" s="14"/>
    </row>
    <row r="112" spans="4:4" ht="14.25" x14ac:dyDescent="0.2">
      <c r="D112" s="14"/>
    </row>
    <row r="113" spans="4:4" ht="14.25" x14ac:dyDescent="0.2">
      <c r="D113" s="14"/>
    </row>
    <row r="114" spans="4:4" ht="14.25" x14ac:dyDescent="0.2">
      <c r="D114" s="14"/>
    </row>
    <row r="115" spans="4:4" ht="14.25" x14ac:dyDescent="0.2">
      <c r="D115" s="14"/>
    </row>
    <row r="116" spans="4:4" ht="14.25" x14ac:dyDescent="0.2">
      <c r="D116" s="14"/>
    </row>
    <row r="117" spans="4:4" ht="14.25" x14ac:dyDescent="0.2">
      <c r="D117" s="14"/>
    </row>
    <row r="118" spans="4:4" ht="14.25" x14ac:dyDescent="0.2">
      <c r="D118" s="14"/>
    </row>
    <row r="119" spans="4:4" ht="14.25" x14ac:dyDescent="0.2">
      <c r="D119" s="14"/>
    </row>
    <row r="120" spans="4:4" ht="14.25" x14ac:dyDescent="0.2">
      <c r="D120" s="14"/>
    </row>
    <row r="121" spans="4:4" ht="14.25" x14ac:dyDescent="0.2">
      <c r="D121" s="14"/>
    </row>
    <row r="122" spans="4:4" ht="14.25" x14ac:dyDescent="0.2">
      <c r="D122" s="14"/>
    </row>
    <row r="123" spans="4:4" ht="14.25" x14ac:dyDescent="0.2">
      <c r="D123" s="14"/>
    </row>
    <row r="124" spans="4:4" ht="14.25" x14ac:dyDescent="0.2">
      <c r="D124" s="14"/>
    </row>
    <row r="125" spans="4:4" ht="14.25" x14ac:dyDescent="0.2">
      <c r="D125" s="14"/>
    </row>
    <row r="126" spans="4:4" ht="14.25" x14ac:dyDescent="0.2">
      <c r="D126" s="14"/>
    </row>
    <row r="127" spans="4:4" ht="14.25" x14ac:dyDescent="0.2">
      <c r="D127" s="14"/>
    </row>
    <row r="128" spans="4:4" ht="14.25" x14ac:dyDescent="0.2">
      <c r="D128" s="14"/>
    </row>
    <row r="129" spans="4:4" ht="14.25" x14ac:dyDescent="0.2">
      <c r="D129" s="14"/>
    </row>
    <row r="130" spans="4:4" ht="14.25" x14ac:dyDescent="0.2">
      <c r="D130" s="14"/>
    </row>
    <row r="131" spans="4:4" ht="14.25" x14ac:dyDescent="0.2">
      <c r="D131" s="14"/>
    </row>
    <row r="132" spans="4:4" ht="14.25" x14ac:dyDescent="0.2">
      <c r="D132" s="14"/>
    </row>
    <row r="133" spans="4:4" ht="14.25" x14ac:dyDescent="0.2">
      <c r="D133" s="14"/>
    </row>
    <row r="134" spans="4:4" ht="14.25" x14ac:dyDescent="0.2">
      <c r="D134" s="14"/>
    </row>
    <row r="135" spans="4:4" ht="14.25" x14ac:dyDescent="0.2">
      <c r="D135" s="14"/>
    </row>
    <row r="136" spans="4:4" ht="14.25" x14ac:dyDescent="0.2">
      <c r="D136" s="14"/>
    </row>
  </sheetData>
  <sheetProtection selectLockedCells="1" selectUnlockedCells="1"/>
  <mergeCells count="4">
    <mergeCell ref="D5:I5"/>
    <mergeCell ref="C7:K7"/>
    <mergeCell ref="C8:K8"/>
    <mergeCell ref="C1:K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7"/>
  <sheetViews>
    <sheetView topLeftCell="B1" workbookViewId="0">
      <selection activeCell="G20" sqref="G20"/>
    </sheetView>
  </sheetViews>
  <sheetFormatPr defaultRowHeight="12.75" x14ac:dyDescent="0.2"/>
  <cols>
    <col min="1" max="1" width="0" hidden="1" customWidth="1"/>
    <col min="2" max="2" width="4" customWidth="1"/>
    <col min="3" max="3" width="25.7109375" customWidth="1"/>
    <col min="4" max="4" width="5.85546875" customWidth="1"/>
    <col min="5" max="5" width="5.5703125" customWidth="1"/>
    <col min="6" max="6" width="9.7109375" bestFit="1" customWidth="1"/>
    <col min="7" max="7" width="11.28515625" bestFit="1" customWidth="1"/>
    <col min="8" max="8" width="5.5703125" customWidth="1"/>
    <col min="9" max="9" width="12.28515625" bestFit="1" customWidth="1"/>
    <col min="10" max="10" width="14" customWidth="1"/>
  </cols>
  <sheetData>
    <row r="1" spans="2:10" ht="31.9" customHeight="1" x14ac:dyDescent="0.25">
      <c r="B1" s="273" t="s">
        <v>829</v>
      </c>
      <c r="C1" s="273"/>
      <c r="D1" s="273"/>
      <c r="E1" s="273"/>
      <c r="F1" s="273"/>
      <c r="G1" s="273"/>
      <c r="H1" s="273"/>
      <c r="I1" s="273"/>
      <c r="J1" s="273"/>
    </row>
    <row r="2" spans="2:10" s="42" customFormat="1" ht="56.25" customHeight="1" x14ac:dyDescent="0.2">
      <c r="B2" s="186" t="s">
        <v>0</v>
      </c>
      <c r="C2" s="171" t="s">
        <v>1</v>
      </c>
      <c r="D2" s="171" t="s">
        <v>2</v>
      </c>
      <c r="E2" s="171" t="s">
        <v>3</v>
      </c>
      <c r="F2" s="171" t="s">
        <v>21</v>
      </c>
      <c r="G2" s="171" t="s">
        <v>29</v>
      </c>
      <c r="H2" s="171" t="s">
        <v>23</v>
      </c>
      <c r="I2" s="172" t="s">
        <v>24</v>
      </c>
      <c r="J2" s="172" t="s">
        <v>8</v>
      </c>
    </row>
    <row r="3" spans="2:10" s="14" customFormat="1" ht="63.75" customHeight="1" x14ac:dyDescent="0.2">
      <c r="B3" s="69">
        <v>1</v>
      </c>
      <c r="C3" s="156" t="s">
        <v>521</v>
      </c>
      <c r="D3" s="69">
        <v>40</v>
      </c>
      <c r="E3" s="69" t="s">
        <v>9</v>
      </c>
      <c r="F3" s="216"/>
      <c r="G3" s="216">
        <f>D3*F3</f>
        <v>0</v>
      </c>
      <c r="H3" s="69">
        <v>8</v>
      </c>
      <c r="I3" s="218">
        <f>G3*1.08</f>
        <v>0</v>
      </c>
      <c r="J3" s="190"/>
    </row>
    <row r="4" spans="2:10" s="14" customFormat="1" ht="63.75" customHeight="1" x14ac:dyDescent="0.2">
      <c r="B4" s="159">
        <v>2</v>
      </c>
      <c r="C4" s="191" t="s">
        <v>691</v>
      </c>
      <c r="D4" s="159">
        <v>40</v>
      </c>
      <c r="E4" s="159" t="s">
        <v>9</v>
      </c>
      <c r="F4" s="217"/>
      <c r="G4" s="217">
        <f>D4*F4</f>
        <v>0</v>
      </c>
      <c r="H4" s="159">
        <v>8</v>
      </c>
      <c r="I4" s="219">
        <f>G4*1.08</f>
        <v>0</v>
      </c>
      <c r="J4" s="192"/>
    </row>
    <row r="5" spans="2:10" ht="35.25" customHeight="1" x14ac:dyDescent="0.25">
      <c r="B5" s="264" t="s">
        <v>33</v>
      </c>
      <c r="C5" s="264"/>
      <c r="D5" s="264"/>
      <c r="E5" s="264"/>
      <c r="F5" s="264"/>
      <c r="G5" s="264"/>
      <c r="H5" s="264"/>
      <c r="I5" s="220">
        <f>SUM(I3:I4)</f>
        <v>0</v>
      </c>
      <c r="J5" s="193"/>
    </row>
    <row r="6" spans="2:10" ht="14.25" x14ac:dyDescent="0.2">
      <c r="C6" s="14"/>
    </row>
    <row r="7" spans="2:10" ht="18.75" customHeight="1" x14ac:dyDescent="0.2">
      <c r="C7" s="14"/>
    </row>
    <row r="8" spans="2:10" ht="19.5" customHeight="1" x14ac:dyDescent="0.2">
      <c r="B8" s="259" t="s">
        <v>84</v>
      </c>
      <c r="C8" s="259"/>
      <c r="D8" s="259"/>
      <c r="E8" s="259"/>
      <c r="F8" s="259"/>
      <c r="G8" s="259"/>
      <c r="H8" s="259"/>
      <c r="I8" s="259"/>
      <c r="J8" s="259"/>
    </row>
    <row r="9" spans="2:10" ht="18.75" customHeight="1" x14ac:dyDescent="0.2">
      <c r="B9" s="259" t="s">
        <v>85</v>
      </c>
      <c r="C9" s="259"/>
      <c r="D9" s="259"/>
      <c r="E9" s="259"/>
      <c r="F9" s="259"/>
      <c r="G9" s="259"/>
      <c r="H9" s="259"/>
      <c r="I9" s="259"/>
      <c r="J9" s="259"/>
    </row>
    <row r="10" spans="2:10" ht="14.25" x14ac:dyDescent="0.2">
      <c r="C10" s="14"/>
    </row>
    <row r="11" spans="2:10" ht="14.25" x14ac:dyDescent="0.2">
      <c r="C11" s="14"/>
    </row>
    <row r="12" spans="2:10" ht="14.25" x14ac:dyDescent="0.2">
      <c r="C12" s="14"/>
      <c r="I12" t="s">
        <v>917</v>
      </c>
    </row>
    <row r="13" spans="2:10" ht="14.25" x14ac:dyDescent="0.2">
      <c r="C13" s="14"/>
      <c r="I13" t="s">
        <v>918</v>
      </c>
    </row>
    <row r="14" spans="2:10" ht="14.25" x14ac:dyDescent="0.2">
      <c r="C14" s="14"/>
    </row>
    <row r="15" spans="2:10" ht="14.25" x14ac:dyDescent="0.2">
      <c r="C15" s="14"/>
    </row>
    <row r="16" spans="2:10" ht="14.25" x14ac:dyDescent="0.2">
      <c r="C16" s="14"/>
    </row>
    <row r="17" spans="3:3" ht="14.25" x14ac:dyDescent="0.2">
      <c r="C17" s="14"/>
    </row>
    <row r="18" spans="3:3" ht="14.25" x14ac:dyDescent="0.2">
      <c r="C18" s="14"/>
    </row>
    <row r="19" spans="3:3" ht="14.25" x14ac:dyDescent="0.2">
      <c r="C19" s="14"/>
    </row>
    <row r="20" spans="3:3" ht="14.25" x14ac:dyDescent="0.2">
      <c r="C20" s="14"/>
    </row>
    <row r="21" spans="3:3" ht="14.25" x14ac:dyDescent="0.2">
      <c r="C21" s="14"/>
    </row>
    <row r="22" spans="3:3" ht="14.25" x14ac:dyDescent="0.2">
      <c r="C22" s="14"/>
    </row>
    <row r="23" spans="3:3" ht="14.25" x14ac:dyDescent="0.2">
      <c r="C23" s="14"/>
    </row>
    <row r="24" spans="3:3" ht="14.25" x14ac:dyDescent="0.2">
      <c r="C24" s="14"/>
    </row>
    <row r="25" spans="3:3" ht="14.25" x14ac:dyDescent="0.2">
      <c r="C25" s="14"/>
    </row>
    <row r="26" spans="3:3" ht="14.25" x14ac:dyDescent="0.2">
      <c r="C26" s="14"/>
    </row>
    <row r="27" spans="3:3" ht="14.25" x14ac:dyDescent="0.2">
      <c r="C27" s="14"/>
    </row>
    <row r="28" spans="3:3" ht="14.25" x14ac:dyDescent="0.2">
      <c r="C28" s="14"/>
    </row>
    <row r="29" spans="3:3" ht="14.25" x14ac:dyDescent="0.2">
      <c r="C29" s="14"/>
    </row>
    <row r="30" spans="3:3" ht="14.25" x14ac:dyDescent="0.2">
      <c r="C30" s="14"/>
    </row>
    <row r="31" spans="3:3" ht="14.25" x14ac:dyDescent="0.2">
      <c r="C31" s="14"/>
    </row>
    <row r="32" spans="3:3" ht="14.25" x14ac:dyDescent="0.2">
      <c r="C32" s="14"/>
    </row>
    <row r="33" spans="3:3" ht="14.25" x14ac:dyDescent="0.2">
      <c r="C33" s="14"/>
    </row>
    <row r="34" spans="3:3" ht="14.25" x14ac:dyDescent="0.2">
      <c r="C34" s="14"/>
    </row>
    <row r="35" spans="3:3" ht="14.25" x14ac:dyDescent="0.2">
      <c r="C35" s="14"/>
    </row>
    <row r="36" spans="3:3" ht="14.25" x14ac:dyDescent="0.2">
      <c r="C36" s="14"/>
    </row>
    <row r="37" spans="3:3" ht="14.25" x14ac:dyDescent="0.2">
      <c r="C37" s="14"/>
    </row>
    <row r="38" spans="3:3" ht="14.25" x14ac:dyDescent="0.2">
      <c r="C38" s="14"/>
    </row>
    <row r="39" spans="3:3" ht="14.25" x14ac:dyDescent="0.2">
      <c r="C39" s="14"/>
    </row>
    <row r="40" spans="3:3" ht="14.25" x14ac:dyDescent="0.2">
      <c r="C40" s="14"/>
    </row>
    <row r="41" spans="3:3" ht="14.25" x14ac:dyDescent="0.2">
      <c r="C41" s="14"/>
    </row>
    <row r="42" spans="3:3" ht="14.25" x14ac:dyDescent="0.2">
      <c r="C42" s="14"/>
    </row>
    <row r="43" spans="3:3" ht="14.25" x14ac:dyDescent="0.2">
      <c r="C43" s="14"/>
    </row>
    <row r="44" spans="3:3" ht="14.25" x14ac:dyDescent="0.2">
      <c r="C44" s="14"/>
    </row>
    <row r="45" spans="3:3" ht="14.25" x14ac:dyDescent="0.2">
      <c r="C45" s="14"/>
    </row>
    <row r="46" spans="3:3" ht="14.25" x14ac:dyDescent="0.2">
      <c r="C46" s="14"/>
    </row>
    <row r="47" spans="3:3" ht="14.25" x14ac:dyDescent="0.2">
      <c r="C47" s="14"/>
    </row>
    <row r="48" spans="3:3" ht="14.25" x14ac:dyDescent="0.2">
      <c r="C48" s="14"/>
    </row>
    <row r="49" spans="3:3" ht="14.25" x14ac:dyDescent="0.2">
      <c r="C49" s="14"/>
    </row>
    <row r="50" spans="3:3" ht="14.25" x14ac:dyDescent="0.2">
      <c r="C50" s="14"/>
    </row>
    <row r="51" spans="3:3" ht="14.25" x14ac:dyDescent="0.2">
      <c r="C51" s="14"/>
    </row>
    <row r="52" spans="3:3" ht="14.25" x14ac:dyDescent="0.2">
      <c r="C52" s="14"/>
    </row>
    <row r="53" spans="3:3" ht="14.25" x14ac:dyDescent="0.2">
      <c r="C53" s="14"/>
    </row>
    <row r="54" spans="3:3" ht="14.25" x14ac:dyDescent="0.2">
      <c r="C54" s="14"/>
    </row>
    <row r="55" spans="3:3" ht="14.25" x14ac:dyDescent="0.2">
      <c r="C55" s="14"/>
    </row>
    <row r="56" spans="3:3" ht="14.25" x14ac:dyDescent="0.2">
      <c r="C56" s="14"/>
    </row>
    <row r="57" spans="3:3" ht="14.25" x14ac:dyDescent="0.2">
      <c r="C57" s="14"/>
    </row>
    <row r="58" spans="3:3" ht="14.25" x14ac:dyDescent="0.2">
      <c r="C58" s="14"/>
    </row>
    <row r="59" spans="3:3" ht="14.25" x14ac:dyDescent="0.2">
      <c r="C59" s="14"/>
    </row>
    <row r="60" spans="3:3" ht="14.25" x14ac:dyDescent="0.2">
      <c r="C60" s="14"/>
    </row>
    <row r="61" spans="3:3" ht="14.25" x14ac:dyDescent="0.2">
      <c r="C61" s="14"/>
    </row>
    <row r="62" spans="3:3" ht="14.25" x14ac:dyDescent="0.2">
      <c r="C62" s="14"/>
    </row>
    <row r="63" spans="3:3" ht="14.25" x14ac:dyDescent="0.2">
      <c r="C63" s="14"/>
    </row>
    <row r="64" spans="3:3" ht="14.25" x14ac:dyDescent="0.2">
      <c r="C64" s="14"/>
    </row>
    <row r="65" spans="3:3" ht="14.25" x14ac:dyDescent="0.2">
      <c r="C65" s="14"/>
    </row>
    <row r="66" spans="3:3" ht="14.25" x14ac:dyDescent="0.2">
      <c r="C66" s="14"/>
    </row>
    <row r="67" spans="3:3" ht="14.25" x14ac:dyDescent="0.2">
      <c r="C67" s="14"/>
    </row>
    <row r="68" spans="3:3" ht="14.25" x14ac:dyDescent="0.2">
      <c r="C68" s="14"/>
    </row>
    <row r="69" spans="3:3" ht="14.25" x14ac:dyDescent="0.2">
      <c r="C69" s="14"/>
    </row>
    <row r="70" spans="3:3" ht="14.25" x14ac:dyDescent="0.2">
      <c r="C70" s="14"/>
    </row>
    <row r="71" spans="3:3" ht="14.25" x14ac:dyDescent="0.2">
      <c r="C71" s="14"/>
    </row>
    <row r="72" spans="3:3" ht="14.25" x14ac:dyDescent="0.2">
      <c r="C72" s="14"/>
    </row>
    <row r="73" spans="3:3" ht="14.25" x14ac:dyDescent="0.2">
      <c r="C73" s="14"/>
    </row>
    <row r="74" spans="3:3" ht="14.25" x14ac:dyDescent="0.2">
      <c r="C74" s="14"/>
    </row>
    <row r="75" spans="3:3" ht="14.25" x14ac:dyDescent="0.2">
      <c r="C75" s="14"/>
    </row>
    <row r="76" spans="3:3" ht="14.25" x14ac:dyDescent="0.2">
      <c r="C76" s="14"/>
    </row>
    <row r="77" spans="3:3" ht="14.25" x14ac:dyDescent="0.2">
      <c r="C77" s="14"/>
    </row>
    <row r="78" spans="3:3" ht="14.25" x14ac:dyDescent="0.2">
      <c r="C78" s="14"/>
    </row>
    <row r="79" spans="3:3" ht="14.25" x14ac:dyDescent="0.2">
      <c r="C79" s="14"/>
    </row>
    <row r="80" spans="3:3" ht="14.25" x14ac:dyDescent="0.2">
      <c r="C80" s="14"/>
    </row>
    <row r="81" spans="3:3" ht="14.25" x14ac:dyDescent="0.2">
      <c r="C81" s="14"/>
    </row>
    <row r="82" spans="3:3" ht="14.25" x14ac:dyDescent="0.2">
      <c r="C82" s="14"/>
    </row>
    <row r="83" spans="3:3" ht="14.25" x14ac:dyDescent="0.2">
      <c r="C83" s="14"/>
    </row>
    <row r="84" spans="3:3" ht="14.25" x14ac:dyDescent="0.2">
      <c r="C84" s="14"/>
    </row>
    <row r="85" spans="3:3" ht="14.25" x14ac:dyDescent="0.2">
      <c r="C85" s="14"/>
    </row>
    <row r="86" spans="3:3" ht="14.25" x14ac:dyDescent="0.2">
      <c r="C86" s="14"/>
    </row>
    <row r="87" spans="3:3" ht="14.25" x14ac:dyDescent="0.2">
      <c r="C87" s="14"/>
    </row>
    <row r="88" spans="3:3" ht="14.25" x14ac:dyDescent="0.2">
      <c r="C88" s="14"/>
    </row>
    <row r="89" spans="3:3" ht="14.25" x14ac:dyDescent="0.2">
      <c r="C89" s="14"/>
    </row>
    <row r="90" spans="3:3" ht="14.25" x14ac:dyDescent="0.2">
      <c r="C90" s="14"/>
    </row>
    <row r="91" spans="3:3" ht="14.25" x14ac:dyDescent="0.2">
      <c r="C91" s="14"/>
    </row>
    <row r="92" spans="3:3" ht="14.25" x14ac:dyDescent="0.2">
      <c r="C92" s="14"/>
    </row>
    <row r="93" spans="3:3" ht="14.25" x14ac:dyDescent="0.2">
      <c r="C93" s="14"/>
    </row>
    <row r="94" spans="3:3" ht="14.25" x14ac:dyDescent="0.2">
      <c r="C94" s="14"/>
    </row>
    <row r="95" spans="3:3" ht="14.25" x14ac:dyDescent="0.2">
      <c r="C95" s="14"/>
    </row>
    <row r="96" spans="3:3" ht="14.25" x14ac:dyDescent="0.2">
      <c r="C96" s="14"/>
    </row>
    <row r="97" spans="3:3" ht="14.25" x14ac:dyDescent="0.2">
      <c r="C97" s="14"/>
    </row>
    <row r="98" spans="3:3" ht="14.25" x14ac:dyDescent="0.2">
      <c r="C98" s="14"/>
    </row>
    <row r="99" spans="3:3" ht="14.25" x14ac:dyDescent="0.2">
      <c r="C99" s="14"/>
    </row>
    <row r="100" spans="3:3" ht="14.25" x14ac:dyDescent="0.2">
      <c r="C100" s="14"/>
    </row>
    <row r="101" spans="3:3" ht="14.25" x14ac:dyDescent="0.2">
      <c r="C101" s="14"/>
    </row>
    <row r="102" spans="3:3" ht="14.25" x14ac:dyDescent="0.2">
      <c r="C102" s="14"/>
    </row>
    <row r="103" spans="3:3" ht="14.25" x14ac:dyDescent="0.2">
      <c r="C103" s="14"/>
    </row>
    <row r="104" spans="3:3" ht="14.25" x14ac:dyDescent="0.2">
      <c r="C104" s="14"/>
    </row>
    <row r="105" spans="3:3" ht="14.25" x14ac:dyDescent="0.2">
      <c r="C105" s="14"/>
    </row>
    <row r="106" spans="3:3" ht="14.25" x14ac:dyDescent="0.2">
      <c r="C106" s="14"/>
    </row>
    <row r="107" spans="3:3" ht="14.25" x14ac:dyDescent="0.2">
      <c r="C107" s="14"/>
    </row>
    <row r="108" spans="3:3" ht="14.25" x14ac:dyDescent="0.2">
      <c r="C108" s="14"/>
    </row>
    <row r="109" spans="3:3" ht="14.25" x14ac:dyDescent="0.2">
      <c r="C109" s="14"/>
    </row>
    <row r="110" spans="3:3" ht="14.25" x14ac:dyDescent="0.2">
      <c r="C110" s="14"/>
    </row>
    <row r="111" spans="3:3" ht="14.25" x14ac:dyDescent="0.2">
      <c r="C111" s="14"/>
    </row>
    <row r="112" spans="3:3" ht="14.25" x14ac:dyDescent="0.2">
      <c r="C112" s="14"/>
    </row>
    <row r="113" spans="3:3" ht="14.25" x14ac:dyDescent="0.2">
      <c r="C113" s="14"/>
    </row>
    <row r="114" spans="3:3" ht="14.25" x14ac:dyDescent="0.2">
      <c r="C114" s="14"/>
    </row>
    <row r="115" spans="3:3" ht="14.25" x14ac:dyDescent="0.2">
      <c r="C115" s="14"/>
    </row>
    <row r="116" spans="3:3" ht="14.25" x14ac:dyDescent="0.2">
      <c r="C116" s="14"/>
    </row>
    <row r="117" spans="3:3" ht="14.25" x14ac:dyDescent="0.2">
      <c r="C117" s="14"/>
    </row>
    <row r="118" spans="3:3" ht="14.25" x14ac:dyDescent="0.2">
      <c r="C118" s="14"/>
    </row>
    <row r="119" spans="3:3" ht="14.25" x14ac:dyDescent="0.2">
      <c r="C119" s="14"/>
    </row>
    <row r="120" spans="3:3" ht="14.25" x14ac:dyDescent="0.2">
      <c r="C120" s="14"/>
    </row>
    <row r="121" spans="3:3" ht="14.25" x14ac:dyDescent="0.2">
      <c r="C121" s="14"/>
    </row>
    <row r="122" spans="3:3" ht="14.25" x14ac:dyDescent="0.2">
      <c r="C122" s="14"/>
    </row>
    <row r="123" spans="3:3" ht="14.25" x14ac:dyDescent="0.2">
      <c r="C123" s="14"/>
    </row>
    <row r="124" spans="3:3" ht="14.25" x14ac:dyDescent="0.2">
      <c r="C124" s="14"/>
    </row>
    <row r="125" spans="3:3" ht="14.25" x14ac:dyDescent="0.2">
      <c r="C125" s="14"/>
    </row>
    <row r="126" spans="3:3" ht="14.25" x14ac:dyDescent="0.2">
      <c r="C126" s="14"/>
    </row>
    <row r="127" spans="3:3" ht="14.25" x14ac:dyDescent="0.2">
      <c r="C127" s="14"/>
    </row>
    <row r="128" spans="3:3" ht="14.25" x14ac:dyDescent="0.2">
      <c r="C128" s="14"/>
    </row>
    <row r="129" spans="3:3" ht="14.25" x14ac:dyDescent="0.2">
      <c r="C129" s="14"/>
    </row>
    <row r="130" spans="3:3" ht="14.25" x14ac:dyDescent="0.2">
      <c r="C130" s="14"/>
    </row>
    <row r="131" spans="3:3" ht="14.25" x14ac:dyDescent="0.2">
      <c r="C131" s="14"/>
    </row>
    <row r="132" spans="3:3" ht="14.25" x14ac:dyDescent="0.2">
      <c r="C132" s="14"/>
    </row>
    <row r="133" spans="3:3" ht="14.25" x14ac:dyDescent="0.2">
      <c r="C133" s="14"/>
    </row>
    <row r="134" spans="3:3" ht="14.25" x14ac:dyDescent="0.2">
      <c r="C134" s="14"/>
    </row>
    <row r="135" spans="3:3" ht="14.25" x14ac:dyDescent="0.2">
      <c r="C135" s="14"/>
    </row>
    <row r="136" spans="3:3" ht="14.25" x14ac:dyDescent="0.2">
      <c r="C136" s="14"/>
    </row>
    <row r="137" spans="3:3" ht="14.25" x14ac:dyDescent="0.2">
      <c r="C137" s="14"/>
    </row>
  </sheetData>
  <sheetProtection selectLockedCells="1" selectUnlockedCells="1"/>
  <mergeCells count="4">
    <mergeCell ref="B5:H5"/>
    <mergeCell ref="B8:J8"/>
    <mergeCell ref="B9:J9"/>
    <mergeCell ref="B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workbookViewId="0">
      <selection activeCell="H19" sqref="H19:J20"/>
    </sheetView>
  </sheetViews>
  <sheetFormatPr defaultRowHeight="12.75" x14ac:dyDescent="0.2"/>
  <cols>
    <col min="1" max="1" width="4.42578125" customWidth="1"/>
    <col min="2" max="2" width="18.5703125" customWidth="1"/>
    <col min="3" max="3" width="6.140625" customWidth="1"/>
    <col min="4" max="4" width="5.85546875" customWidth="1"/>
    <col min="5" max="5" width="8.7109375" customWidth="1"/>
    <col min="6" max="6" width="11.28515625" bestFit="1" customWidth="1"/>
    <col min="7" max="7" width="6" customWidth="1"/>
    <col min="8" max="8" width="11.28515625" bestFit="1" customWidth="1"/>
    <col min="9" max="9" width="10.7109375" customWidth="1"/>
  </cols>
  <sheetData>
    <row r="1" spans="1:9" ht="30" customHeight="1" thickBot="1" x14ac:dyDescent="0.3">
      <c r="A1" s="266" t="s">
        <v>828</v>
      </c>
      <c r="B1" s="266"/>
      <c r="C1" s="266"/>
      <c r="D1" s="266"/>
      <c r="E1" s="266"/>
      <c r="F1" s="266"/>
      <c r="G1" s="266"/>
      <c r="H1" s="266"/>
      <c r="I1" s="266"/>
    </row>
    <row r="2" spans="1:9" ht="57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57" x14ac:dyDescent="0.2">
      <c r="A3" s="8">
        <v>1</v>
      </c>
      <c r="B3" s="9" t="s">
        <v>164</v>
      </c>
      <c r="C3" s="8">
        <v>2</v>
      </c>
      <c r="D3" s="8" t="s">
        <v>9</v>
      </c>
      <c r="E3" s="203"/>
      <c r="F3" s="204">
        <f t="shared" ref="F3:F12" si="0">C3*E3</f>
        <v>0</v>
      </c>
      <c r="G3" s="24">
        <v>8</v>
      </c>
      <c r="H3" s="208">
        <f t="shared" ref="H3:H12" si="1">F3*1.08</f>
        <v>0</v>
      </c>
      <c r="I3" s="11"/>
    </row>
    <row r="4" spans="1:9" ht="63" customHeight="1" x14ac:dyDescent="0.2">
      <c r="A4" s="8">
        <v>2</v>
      </c>
      <c r="B4" s="9" t="s">
        <v>165</v>
      </c>
      <c r="C4" s="8">
        <v>8</v>
      </c>
      <c r="D4" s="8" t="s">
        <v>9</v>
      </c>
      <c r="E4" s="203"/>
      <c r="F4" s="204">
        <f t="shared" si="0"/>
        <v>0</v>
      </c>
      <c r="G4" s="24">
        <v>8</v>
      </c>
      <c r="H4" s="208">
        <f t="shared" si="1"/>
        <v>0</v>
      </c>
      <c r="I4" s="11"/>
    </row>
    <row r="5" spans="1:9" ht="66" customHeight="1" x14ac:dyDescent="0.2">
      <c r="A5" s="8">
        <v>3</v>
      </c>
      <c r="B5" s="9" t="s">
        <v>166</v>
      </c>
      <c r="C5" s="8">
        <v>20</v>
      </c>
      <c r="D5" s="8" t="s">
        <v>9</v>
      </c>
      <c r="E5" s="203"/>
      <c r="F5" s="204">
        <f t="shared" si="0"/>
        <v>0</v>
      </c>
      <c r="G5" s="24">
        <v>8</v>
      </c>
      <c r="H5" s="208">
        <f t="shared" si="1"/>
        <v>0</v>
      </c>
      <c r="I5" s="11"/>
    </row>
    <row r="6" spans="1:9" ht="66.75" customHeight="1" x14ac:dyDescent="0.2">
      <c r="A6" s="23">
        <v>4</v>
      </c>
      <c r="B6" s="9" t="s">
        <v>168</v>
      </c>
      <c r="C6" s="23">
        <v>42</v>
      </c>
      <c r="D6" s="23" t="s">
        <v>9</v>
      </c>
      <c r="E6" s="204"/>
      <c r="F6" s="204">
        <f t="shared" si="0"/>
        <v>0</v>
      </c>
      <c r="G6" s="24">
        <v>8</v>
      </c>
      <c r="H6" s="208">
        <f t="shared" si="1"/>
        <v>0</v>
      </c>
      <c r="I6" s="25"/>
    </row>
    <row r="7" spans="1:9" ht="75" customHeight="1" x14ac:dyDescent="0.2">
      <c r="A7" s="8">
        <v>5</v>
      </c>
      <c r="B7" s="9" t="s">
        <v>692</v>
      </c>
      <c r="C7" s="8">
        <v>80</v>
      </c>
      <c r="D7" s="8" t="s">
        <v>9</v>
      </c>
      <c r="E7" s="203"/>
      <c r="F7" s="204">
        <f t="shared" si="0"/>
        <v>0</v>
      </c>
      <c r="G7" s="24">
        <v>8</v>
      </c>
      <c r="H7" s="208">
        <f t="shared" si="1"/>
        <v>0</v>
      </c>
      <c r="I7" s="11"/>
    </row>
    <row r="8" spans="1:9" ht="63" customHeight="1" x14ac:dyDescent="0.2">
      <c r="A8" s="8">
        <v>6</v>
      </c>
      <c r="B8" s="9" t="s">
        <v>170</v>
      </c>
      <c r="C8" s="8">
        <v>35</v>
      </c>
      <c r="D8" s="8" t="s">
        <v>9</v>
      </c>
      <c r="E8" s="203"/>
      <c r="F8" s="204">
        <f t="shared" si="0"/>
        <v>0</v>
      </c>
      <c r="G8" s="24">
        <v>8</v>
      </c>
      <c r="H8" s="208">
        <f t="shared" si="1"/>
        <v>0</v>
      </c>
      <c r="I8" s="11"/>
    </row>
    <row r="9" spans="1:9" ht="75.75" customHeight="1" x14ac:dyDescent="0.2">
      <c r="A9" s="8">
        <v>7</v>
      </c>
      <c r="B9" s="9" t="s">
        <v>171</v>
      </c>
      <c r="C9" s="8">
        <v>5</v>
      </c>
      <c r="D9" s="8" t="s">
        <v>9</v>
      </c>
      <c r="E9" s="203"/>
      <c r="F9" s="204">
        <f t="shared" si="0"/>
        <v>0</v>
      </c>
      <c r="G9" s="24">
        <v>8</v>
      </c>
      <c r="H9" s="208">
        <f t="shared" si="1"/>
        <v>0</v>
      </c>
      <c r="I9" s="11"/>
    </row>
    <row r="10" spans="1:9" ht="49.15" customHeight="1" x14ac:dyDescent="0.2">
      <c r="A10" s="8">
        <v>8</v>
      </c>
      <c r="B10" s="9" t="s">
        <v>172</v>
      </c>
      <c r="C10" s="8">
        <v>22</v>
      </c>
      <c r="D10" s="8" t="s">
        <v>9</v>
      </c>
      <c r="E10" s="203"/>
      <c r="F10" s="204">
        <f t="shared" si="0"/>
        <v>0</v>
      </c>
      <c r="G10" s="24">
        <v>8</v>
      </c>
      <c r="H10" s="208">
        <f t="shared" si="1"/>
        <v>0</v>
      </c>
      <c r="I10" s="11"/>
    </row>
    <row r="11" spans="1:9" ht="79.5" customHeight="1" x14ac:dyDescent="0.2">
      <c r="A11" s="8">
        <v>9</v>
      </c>
      <c r="B11" s="9" t="s">
        <v>174</v>
      </c>
      <c r="C11" s="8">
        <v>1</v>
      </c>
      <c r="D11" s="8" t="s">
        <v>9</v>
      </c>
      <c r="E11" s="203"/>
      <c r="F11" s="204">
        <f t="shared" si="0"/>
        <v>0</v>
      </c>
      <c r="G11" s="24">
        <v>8</v>
      </c>
      <c r="H11" s="208">
        <f t="shared" si="1"/>
        <v>0</v>
      </c>
      <c r="I11" s="11"/>
    </row>
    <row r="12" spans="1:9" ht="75" customHeight="1" x14ac:dyDescent="0.2">
      <c r="A12" s="8">
        <v>10</v>
      </c>
      <c r="B12" s="9" t="s">
        <v>173</v>
      </c>
      <c r="C12" s="8">
        <v>14</v>
      </c>
      <c r="D12" s="8" t="s">
        <v>9</v>
      </c>
      <c r="E12" s="203"/>
      <c r="F12" s="204">
        <f t="shared" si="0"/>
        <v>0</v>
      </c>
      <c r="G12" s="24">
        <v>8</v>
      </c>
      <c r="H12" s="208">
        <f t="shared" si="1"/>
        <v>0</v>
      </c>
      <c r="I12" s="11"/>
    </row>
    <row r="13" spans="1:9" ht="15" x14ac:dyDescent="0.25">
      <c r="A13" s="27"/>
      <c r="B13" s="28"/>
      <c r="C13" s="27"/>
      <c r="D13" s="27"/>
      <c r="E13" s="27"/>
      <c r="F13" s="271" t="s">
        <v>34</v>
      </c>
      <c r="G13" s="271"/>
      <c r="H13" s="209">
        <f>SUM(H3:H12)</f>
        <v>0</v>
      </c>
      <c r="I13" s="28"/>
    </row>
    <row r="14" spans="1:9" ht="15" x14ac:dyDescent="0.2">
      <c r="A14" s="30"/>
      <c r="B14" s="31"/>
      <c r="C14" s="31"/>
      <c r="D14" s="31"/>
      <c r="E14" s="31"/>
      <c r="F14" s="31"/>
      <c r="G14" s="31"/>
    </row>
    <row r="15" spans="1:9" ht="14.25" x14ac:dyDescent="0.2">
      <c r="A15" s="259" t="s">
        <v>102</v>
      </c>
      <c r="B15" s="259"/>
      <c r="C15" s="259"/>
      <c r="D15" s="259"/>
      <c r="E15" s="259"/>
      <c r="F15" s="259"/>
      <c r="G15" s="259"/>
      <c r="H15" s="259"/>
      <c r="I15" s="259"/>
    </row>
    <row r="16" spans="1:9" ht="14.25" x14ac:dyDescent="0.2">
      <c r="A16" s="259" t="s">
        <v>802</v>
      </c>
      <c r="B16" s="259"/>
      <c r="C16" s="259"/>
      <c r="D16" s="259"/>
      <c r="E16" s="259"/>
      <c r="F16" s="259"/>
      <c r="G16" s="259"/>
      <c r="H16" s="259"/>
      <c r="I16" s="259"/>
    </row>
    <row r="19" spans="8:8" x14ac:dyDescent="0.2">
      <c r="H19" t="s">
        <v>917</v>
      </c>
    </row>
    <row r="20" spans="8:8" x14ac:dyDescent="0.2">
      <c r="H20" t="s">
        <v>918</v>
      </c>
    </row>
  </sheetData>
  <mergeCells count="4">
    <mergeCell ref="F13:G13"/>
    <mergeCell ref="A15:I15"/>
    <mergeCell ref="A16:I16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5" sqref="H15:J16"/>
    </sheetView>
  </sheetViews>
  <sheetFormatPr defaultRowHeight="12.75" x14ac:dyDescent="0.2"/>
  <cols>
    <col min="1" max="1" width="4.42578125" customWidth="1"/>
    <col min="2" max="2" width="18.5703125" customWidth="1"/>
    <col min="3" max="3" width="6.140625" customWidth="1"/>
    <col min="4" max="4" width="5.85546875" customWidth="1"/>
    <col min="5" max="5" width="9.28515625" bestFit="1" customWidth="1"/>
    <col min="6" max="6" width="9.7109375" bestFit="1" customWidth="1"/>
    <col min="7" max="7" width="6" customWidth="1"/>
    <col min="8" max="8" width="11.28515625" bestFit="1" customWidth="1"/>
    <col min="9" max="9" width="9.85546875" customWidth="1"/>
  </cols>
  <sheetData>
    <row r="1" spans="1:9" ht="29.25" customHeight="1" thickBot="1" x14ac:dyDescent="0.3">
      <c r="A1" s="266" t="s">
        <v>827</v>
      </c>
      <c r="B1" s="266"/>
      <c r="C1" s="266"/>
      <c r="D1" s="266"/>
      <c r="E1" s="266"/>
      <c r="F1" s="266"/>
      <c r="G1" s="266"/>
      <c r="H1" s="266"/>
      <c r="I1" s="266"/>
    </row>
    <row r="2" spans="1:9" ht="57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71.25" x14ac:dyDescent="0.2">
      <c r="A3" s="8">
        <v>1</v>
      </c>
      <c r="B3" s="9" t="s">
        <v>693</v>
      </c>
      <c r="C3" s="8">
        <v>5</v>
      </c>
      <c r="D3" s="8" t="s">
        <v>9</v>
      </c>
      <c r="E3" s="203"/>
      <c r="F3" s="204">
        <f t="shared" ref="F3:F8" si="0">C3*E3</f>
        <v>0</v>
      </c>
      <c r="G3" s="24">
        <v>8</v>
      </c>
      <c r="H3" s="208">
        <f t="shared" ref="H3:H8" si="1">F3*1.08</f>
        <v>0</v>
      </c>
      <c r="I3" s="11"/>
    </row>
    <row r="4" spans="1:9" ht="57" x14ac:dyDescent="0.2">
      <c r="A4" s="8">
        <v>2</v>
      </c>
      <c r="B4" s="9" t="s">
        <v>694</v>
      </c>
      <c r="C4" s="8">
        <v>5</v>
      </c>
      <c r="D4" s="8" t="s">
        <v>9</v>
      </c>
      <c r="E4" s="203"/>
      <c r="F4" s="204">
        <f t="shared" si="0"/>
        <v>0</v>
      </c>
      <c r="G4" s="24">
        <v>8</v>
      </c>
      <c r="H4" s="208">
        <f t="shared" si="1"/>
        <v>0</v>
      </c>
      <c r="I4" s="11"/>
    </row>
    <row r="5" spans="1:9" ht="57" x14ac:dyDescent="0.2">
      <c r="A5" s="8">
        <v>3</v>
      </c>
      <c r="B5" s="9" t="s">
        <v>695</v>
      </c>
      <c r="C5" s="8">
        <v>5</v>
      </c>
      <c r="D5" s="8" t="s">
        <v>9</v>
      </c>
      <c r="E5" s="203"/>
      <c r="F5" s="204">
        <f t="shared" si="0"/>
        <v>0</v>
      </c>
      <c r="G5" s="24">
        <v>8</v>
      </c>
      <c r="H5" s="208">
        <f t="shared" si="1"/>
        <v>0</v>
      </c>
      <c r="I5" s="11"/>
    </row>
    <row r="6" spans="1:9" ht="57" x14ac:dyDescent="0.2">
      <c r="A6" s="8">
        <v>4</v>
      </c>
      <c r="B6" s="9" t="s">
        <v>696</v>
      </c>
      <c r="C6" s="8">
        <v>5</v>
      </c>
      <c r="D6" s="8" t="s">
        <v>9</v>
      </c>
      <c r="E6" s="203"/>
      <c r="F6" s="204">
        <f t="shared" si="0"/>
        <v>0</v>
      </c>
      <c r="G6" s="24">
        <v>8</v>
      </c>
      <c r="H6" s="208">
        <f t="shared" si="1"/>
        <v>0</v>
      </c>
      <c r="I6" s="11"/>
    </row>
    <row r="7" spans="1:9" ht="57" x14ac:dyDescent="0.2">
      <c r="A7" s="8">
        <v>5</v>
      </c>
      <c r="B7" s="9" t="s">
        <v>522</v>
      </c>
      <c r="C7" s="8">
        <v>3</v>
      </c>
      <c r="D7" s="8" t="s">
        <v>9</v>
      </c>
      <c r="E7" s="203"/>
      <c r="F7" s="204">
        <f t="shared" si="0"/>
        <v>0</v>
      </c>
      <c r="G7" s="24">
        <v>8</v>
      </c>
      <c r="H7" s="208">
        <f t="shared" si="1"/>
        <v>0</v>
      </c>
      <c r="I7" s="11"/>
    </row>
    <row r="8" spans="1:9" ht="57" x14ac:dyDescent="0.2">
      <c r="A8" s="8">
        <v>6</v>
      </c>
      <c r="B8" s="9" t="s">
        <v>523</v>
      </c>
      <c r="C8" s="8">
        <v>2</v>
      </c>
      <c r="D8" s="8" t="s">
        <v>9</v>
      </c>
      <c r="E8" s="203"/>
      <c r="F8" s="204">
        <f t="shared" si="0"/>
        <v>0</v>
      </c>
      <c r="G8" s="24">
        <v>8</v>
      </c>
      <c r="H8" s="208">
        <f t="shared" si="1"/>
        <v>0</v>
      </c>
      <c r="I8" s="11"/>
    </row>
    <row r="9" spans="1:9" ht="15" x14ac:dyDescent="0.25">
      <c r="A9" s="27"/>
      <c r="B9" s="28"/>
      <c r="C9" s="27"/>
      <c r="D9" s="27"/>
      <c r="E9" s="27"/>
      <c r="F9" s="271" t="s">
        <v>34</v>
      </c>
      <c r="G9" s="271"/>
      <c r="H9" s="209">
        <f>SUM(H3:H8)</f>
        <v>0</v>
      </c>
      <c r="I9" s="28"/>
    </row>
    <row r="10" spans="1:9" ht="15" x14ac:dyDescent="0.2">
      <c r="A10" s="30"/>
      <c r="B10" s="31"/>
      <c r="C10" s="31"/>
      <c r="D10" s="31"/>
      <c r="E10" s="31"/>
      <c r="F10" s="31"/>
      <c r="G10" s="31"/>
    </row>
    <row r="11" spans="1:9" ht="14.25" x14ac:dyDescent="0.2">
      <c r="A11" s="259" t="s">
        <v>103</v>
      </c>
      <c r="B11" s="259"/>
      <c r="C11" s="259"/>
      <c r="D11" s="259"/>
      <c r="E11" s="259"/>
      <c r="F11" s="259"/>
      <c r="G11" s="259"/>
      <c r="H11" s="259"/>
      <c r="I11" s="259"/>
    </row>
    <row r="12" spans="1:9" ht="14.25" x14ac:dyDescent="0.2">
      <c r="A12" s="259" t="s">
        <v>104</v>
      </c>
      <c r="B12" s="259"/>
      <c r="C12" s="259"/>
      <c r="D12" s="259"/>
      <c r="E12" s="259"/>
      <c r="F12" s="259"/>
      <c r="G12" s="259"/>
      <c r="H12" s="259"/>
      <c r="I12" s="259"/>
    </row>
    <row r="15" spans="1:9" x14ac:dyDescent="0.2">
      <c r="H15" t="s">
        <v>917</v>
      </c>
    </row>
    <row r="16" spans="1:9" x14ac:dyDescent="0.2">
      <c r="H16" t="s">
        <v>918</v>
      </c>
    </row>
  </sheetData>
  <mergeCells count="4">
    <mergeCell ref="F9:G9"/>
    <mergeCell ref="A11:I11"/>
    <mergeCell ref="A12:I12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8" workbookViewId="0">
      <selection activeCell="H30" sqref="H30:J31"/>
    </sheetView>
  </sheetViews>
  <sheetFormatPr defaultRowHeight="12.75" x14ac:dyDescent="0.2"/>
  <cols>
    <col min="1" max="1" width="3.85546875" customWidth="1"/>
    <col min="2" max="2" width="21" customWidth="1"/>
    <col min="3" max="3" width="7.5703125" customWidth="1"/>
    <col min="4" max="4" width="5.140625" customWidth="1"/>
    <col min="5" max="5" width="9.28515625" bestFit="1" customWidth="1"/>
    <col min="6" max="6" width="9.7109375" bestFit="1" customWidth="1"/>
    <col min="7" max="7" width="5" customWidth="1"/>
    <col min="8" max="8" width="11.28515625" bestFit="1" customWidth="1"/>
    <col min="9" max="9" width="16.140625" customWidth="1"/>
  </cols>
  <sheetData>
    <row r="1" spans="1:10" ht="36.6" customHeight="1" thickBot="1" x14ac:dyDescent="0.3">
      <c r="A1" s="266" t="s">
        <v>826</v>
      </c>
      <c r="B1" s="266"/>
      <c r="C1" s="266"/>
      <c r="D1" s="266"/>
      <c r="E1" s="266"/>
      <c r="F1" s="266"/>
      <c r="G1" s="266"/>
      <c r="H1" s="266"/>
      <c r="I1" s="266"/>
    </row>
    <row r="2" spans="1:10" ht="46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0" s="14" customFormat="1" ht="36" customHeight="1" x14ac:dyDescent="0.2">
      <c r="A3" s="23">
        <v>1</v>
      </c>
      <c r="B3" s="24" t="s">
        <v>697</v>
      </c>
      <c r="C3" s="23">
        <v>20</v>
      </c>
      <c r="D3" s="23" t="s">
        <v>9</v>
      </c>
      <c r="E3" s="204"/>
      <c r="F3" s="204">
        <f>C3*E3</f>
        <v>0</v>
      </c>
      <c r="G3" s="24">
        <v>8</v>
      </c>
      <c r="H3" s="204">
        <f>F3*1.08</f>
        <v>0</v>
      </c>
      <c r="I3" s="24"/>
    </row>
    <row r="4" spans="1:10" s="14" customFormat="1" ht="42.75" hidden="1" x14ac:dyDescent="0.2">
      <c r="A4" s="8">
        <v>2</v>
      </c>
      <c r="B4" s="9" t="s">
        <v>35</v>
      </c>
      <c r="C4" s="8">
        <v>400</v>
      </c>
      <c r="D4" s="8" t="s">
        <v>9</v>
      </c>
      <c r="E4" s="203"/>
      <c r="F4" s="204">
        <f t="shared" ref="F4:F22" si="0">C4*E4</f>
        <v>0</v>
      </c>
      <c r="G4" s="24">
        <v>8</v>
      </c>
      <c r="H4" s="204">
        <f t="shared" ref="H4:H22" si="1">F4*1.08</f>
        <v>0</v>
      </c>
      <c r="I4" s="9"/>
    </row>
    <row r="5" spans="1:10" s="14" customFormat="1" ht="42.75" hidden="1" x14ac:dyDescent="0.2">
      <c r="A5" s="8">
        <v>3</v>
      </c>
      <c r="B5" s="9" t="s">
        <v>36</v>
      </c>
      <c r="C5" s="8">
        <v>400</v>
      </c>
      <c r="D5" s="8" t="s">
        <v>9</v>
      </c>
      <c r="E5" s="203"/>
      <c r="F5" s="204">
        <f t="shared" si="0"/>
        <v>0</v>
      </c>
      <c r="G5" s="24">
        <v>8</v>
      </c>
      <c r="H5" s="204">
        <f t="shared" si="1"/>
        <v>0</v>
      </c>
      <c r="I5" s="9"/>
    </row>
    <row r="6" spans="1:10" s="14" customFormat="1" ht="44.25" customHeight="1" x14ac:dyDescent="0.2">
      <c r="A6" s="8">
        <v>2</v>
      </c>
      <c r="B6" s="9" t="s">
        <v>466</v>
      </c>
      <c r="C6" s="8">
        <v>20</v>
      </c>
      <c r="D6" s="8" t="s">
        <v>9</v>
      </c>
      <c r="E6" s="203"/>
      <c r="F6" s="204">
        <f>C6*E6</f>
        <v>0</v>
      </c>
      <c r="G6" s="24">
        <v>8</v>
      </c>
      <c r="H6" s="204">
        <f>F6*1.08</f>
        <v>0</v>
      </c>
      <c r="I6" s="9"/>
    </row>
    <row r="7" spans="1:10" s="14" customFormat="1" ht="30" customHeight="1" x14ac:dyDescent="0.2">
      <c r="A7" s="8">
        <v>3</v>
      </c>
      <c r="B7" s="9" t="s">
        <v>37</v>
      </c>
      <c r="C7" s="8">
        <v>4</v>
      </c>
      <c r="D7" s="8" t="s">
        <v>9</v>
      </c>
      <c r="E7" s="203"/>
      <c r="F7" s="204">
        <f t="shared" si="0"/>
        <v>0</v>
      </c>
      <c r="G7" s="24">
        <v>8</v>
      </c>
      <c r="H7" s="204">
        <f t="shared" si="1"/>
        <v>0</v>
      </c>
      <c r="I7" s="9"/>
    </row>
    <row r="8" spans="1:10" s="14" customFormat="1" ht="33" customHeight="1" x14ac:dyDescent="0.2">
      <c r="A8" s="8">
        <v>4</v>
      </c>
      <c r="B8" s="9" t="s">
        <v>38</v>
      </c>
      <c r="C8" s="8">
        <v>4</v>
      </c>
      <c r="D8" s="8" t="s">
        <v>9</v>
      </c>
      <c r="E8" s="203"/>
      <c r="F8" s="204">
        <f t="shared" si="0"/>
        <v>0</v>
      </c>
      <c r="G8" s="24">
        <v>8</v>
      </c>
      <c r="H8" s="204">
        <f t="shared" si="1"/>
        <v>0</v>
      </c>
      <c r="I8" s="9"/>
    </row>
    <row r="9" spans="1:10" s="14" customFormat="1" ht="32.25" customHeight="1" x14ac:dyDescent="0.2">
      <c r="A9" s="8">
        <v>5</v>
      </c>
      <c r="B9" s="9" t="s">
        <v>39</v>
      </c>
      <c r="C9" s="8">
        <v>8</v>
      </c>
      <c r="D9" s="8" t="s">
        <v>9</v>
      </c>
      <c r="E9" s="203"/>
      <c r="F9" s="204">
        <f t="shared" si="0"/>
        <v>0</v>
      </c>
      <c r="G9" s="24">
        <v>8</v>
      </c>
      <c r="H9" s="204">
        <f t="shared" si="1"/>
        <v>0</v>
      </c>
      <c r="I9" s="9"/>
    </row>
    <row r="10" spans="1:10" s="14" customFormat="1" ht="33" customHeight="1" x14ac:dyDescent="0.2">
      <c r="A10" s="8">
        <v>6</v>
      </c>
      <c r="B10" s="9" t="s">
        <v>40</v>
      </c>
      <c r="C10" s="8">
        <v>8</v>
      </c>
      <c r="D10" s="8" t="s">
        <v>9</v>
      </c>
      <c r="E10" s="203"/>
      <c r="F10" s="204">
        <f t="shared" si="0"/>
        <v>0</v>
      </c>
      <c r="G10" s="24">
        <v>8</v>
      </c>
      <c r="H10" s="204">
        <f t="shared" si="1"/>
        <v>0</v>
      </c>
      <c r="I10" s="9"/>
    </row>
    <row r="11" spans="1:10" s="14" customFormat="1" ht="33" customHeight="1" x14ac:dyDescent="0.2">
      <c r="A11" s="23">
        <v>7</v>
      </c>
      <c r="B11" s="9" t="s">
        <v>41</v>
      </c>
      <c r="C11" s="8">
        <v>8</v>
      </c>
      <c r="D11" s="8" t="s">
        <v>9</v>
      </c>
      <c r="E11" s="203"/>
      <c r="F11" s="204">
        <f t="shared" si="0"/>
        <v>0</v>
      </c>
      <c r="G11" s="24">
        <v>8</v>
      </c>
      <c r="H11" s="204">
        <f t="shared" si="1"/>
        <v>0</v>
      </c>
      <c r="I11" s="9"/>
    </row>
    <row r="12" spans="1:10" s="14" customFormat="1" ht="30" customHeight="1" x14ac:dyDescent="0.2">
      <c r="A12" s="23">
        <v>8</v>
      </c>
      <c r="B12" s="9" t="s">
        <v>42</v>
      </c>
      <c r="C12" s="8">
        <v>2</v>
      </c>
      <c r="D12" s="8" t="s">
        <v>9</v>
      </c>
      <c r="E12" s="203"/>
      <c r="F12" s="204">
        <f t="shared" si="0"/>
        <v>0</v>
      </c>
      <c r="G12" s="24">
        <v>8</v>
      </c>
      <c r="H12" s="204">
        <f t="shared" si="1"/>
        <v>0</v>
      </c>
      <c r="I12" s="9"/>
    </row>
    <row r="13" spans="1:10" s="14" customFormat="1" ht="30" customHeight="1" x14ac:dyDescent="0.2">
      <c r="A13" s="8">
        <v>9</v>
      </c>
      <c r="B13" s="9" t="s">
        <v>43</v>
      </c>
      <c r="C13" s="43">
        <v>6000</v>
      </c>
      <c r="D13" s="8" t="s">
        <v>44</v>
      </c>
      <c r="E13" s="203"/>
      <c r="F13" s="204">
        <f t="shared" si="0"/>
        <v>0</v>
      </c>
      <c r="G13" s="24">
        <v>8</v>
      </c>
      <c r="H13" s="204">
        <f t="shared" si="1"/>
        <v>0</v>
      </c>
      <c r="I13" s="9"/>
    </row>
    <row r="14" spans="1:10" s="14" customFormat="1" ht="36.75" customHeight="1" x14ac:dyDescent="0.2">
      <c r="A14" s="8">
        <v>10</v>
      </c>
      <c r="B14" s="9" t="s">
        <v>45</v>
      </c>
      <c r="C14" s="8">
        <v>10</v>
      </c>
      <c r="D14" s="8" t="s">
        <v>9</v>
      </c>
      <c r="E14" s="203"/>
      <c r="F14" s="204">
        <f t="shared" si="0"/>
        <v>0</v>
      </c>
      <c r="G14" s="24">
        <v>8</v>
      </c>
      <c r="H14" s="204">
        <f t="shared" si="1"/>
        <v>0</v>
      </c>
      <c r="I14" s="9"/>
    </row>
    <row r="15" spans="1:10" s="47" customFormat="1" ht="33" customHeight="1" x14ac:dyDescent="0.2">
      <c r="A15" s="44">
        <v>11</v>
      </c>
      <c r="B15" s="45" t="s">
        <v>529</v>
      </c>
      <c r="C15" s="44">
        <v>6</v>
      </c>
      <c r="D15" s="44" t="s">
        <v>9</v>
      </c>
      <c r="E15" s="203"/>
      <c r="F15" s="204">
        <f t="shared" si="0"/>
        <v>0</v>
      </c>
      <c r="G15" s="24">
        <v>8</v>
      </c>
      <c r="H15" s="204">
        <f t="shared" si="1"/>
        <v>0</v>
      </c>
      <c r="I15" s="45"/>
      <c r="J15" s="46"/>
    </row>
    <row r="16" spans="1:10" s="14" customFormat="1" ht="28.5" x14ac:dyDescent="0.2">
      <c r="A16" s="8">
        <v>12</v>
      </c>
      <c r="B16" s="9" t="s">
        <v>530</v>
      </c>
      <c r="C16" s="8">
        <v>5</v>
      </c>
      <c r="D16" s="8" t="s">
        <v>9</v>
      </c>
      <c r="E16" s="203"/>
      <c r="F16" s="204">
        <f t="shared" si="0"/>
        <v>0</v>
      </c>
      <c r="G16" s="24">
        <v>8</v>
      </c>
      <c r="H16" s="204">
        <f t="shared" si="1"/>
        <v>0</v>
      </c>
      <c r="I16" s="9"/>
    </row>
    <row r="17" spans="1:12" s="14" customFormat="1" ht="42.75" hidden="1" x14ac:dyDescent="0.2">
      <c r="A17" s="8">
        <v>9</v>
      </c>
      <c r="B17" s="9" t="s">
        <v>46</v>
      </c>
      <c r="C17" s="48">
        <v>10</v>
      </c>
      <c r="D17" s="48" t="s">
        <v>9</v>
      </c>
      <c r="E17" s="221"/>
      <c r="F17" s="204">
        <f t="shared" si="0"/>
        <v>0</v>
      </c>
      <c r="G17" s="24">
        <v>8</v>
      </c>
      <c r="H17" s="204">
        <f t="shared" si="1"/>
        <v>0</v>
      </c>
      <c r="I17" s="49"/>
    </row>
    <row r="18" spans="1:12" s="14" customFormat="1" ht="42.75" x14ac:dyDescent="0.2">
      <c r="A18" s="8">
        <v>13</v>
      </c>
      <c r="B18" s="10" t="s">
        <v>531</v>
      </c>
      <c r="C18" s="8">
        <v>5</v>
      </c>
      <c r="D18" s="8" t="s">
        <v>9</v>
      </c>
      <c r="E18" s="203"/>
      <c r="F18" s="204">
        <f t="shared" si="0"/>
        <v>0</v>
      </c>
      <c r="G18" s="24">
        <v>8</v>
      </c>
      <c r="H18" s="204">
        <f t="shared" si="1"/>
        <v>0</v>
      </c>
      <c r="I18" s="11"/>
    </row>
    <row r="19" spans="1:12" s="14" customFormat="1" ht="47.25" customHeight="1" x14ac:dyDescent="0.2">
      <c r="A19" s="8">
        <v>14</v>
      </c>
      <c r="B19" s="9" t="s">
        <v>527</v>
      </c>
      <c r="C19" s="48">
        <v>8</v>
      </c>
      <c r="D19" s="48" t="s">
        <v>9</v>
      </c>
      <c r="E19" s="221"/>
      <c r="F19" s="204">
        <f t="shared" si="0"/>
        <v>0</v>
      </c>
      <c r="G19" s="24">
        <v>8</v>
      </c>
      <c r="H19" s="204">
        <f t="shared" si="1"/>
        <v>0</v>
      </c>
      <c r="I19" s="49"/>
    </row>
    <row r="20" spans="1:12" s="14" customFormat="1" ht="74.45" customHeight="1" x14ac:dyDescent="0.2">
      <c r="A20" s="8">
        <v>15</v>
      </c>
      <c r="B20" s="10" t="s">
        <v>528</v>
      </c>
      <c r="C20" s="48">
        <v>5</v>
      </c>
      <c r="D20" s="48" t="s">
        <v>9</v>
      </c>
      <c r="E20" s="221"/>
      <c r="F20" s="204">
        <f t="shared" si="0"/>
        <v>0</v>
      </c>
      <c r="G20" s="24">
        <v>8</v>
      </c>
      <c r="H20" s="204">
        <f t="shared" si="1"/>
        <v>0</v>
      </c>
      <c r="I20" s="49"/>
    </row>
    <row r="21" spans="1:12" s="14" customFormat="1" ht="146.25" customHeight="1" x14ac:dyDescent="0.2">
      <c r="A21" s="8">
        <v>16</v>
      </c>
      <c r="B21" s="10" t="s">
        <v>672</v>
      </c>
      <c r="C21" s="8">
        <v>4</v>
      </c>
      <c r="D21" s="8" t="s">
        <v>9</v>
      </c>
      <c r="E21" s="203"/>
      <c r="F21" s="204">
        <f t="shared" si="0"/>
        <v>0</v>
      </c>
      <c r="G21" s="24">
        <v>8</v>
      </c>
      <c r="H21" s="204">
        <f t="shared" si="1"/>
        <v>0</v>
      </c>
      <c r="I21" s="11"/>
    </row>
    <row r="22" spans="1:12" s="14" customFormat="1" ht="30.75" customHeight="1" x14ac:dyDescent="0.2">
      <c r="A22" s="36">
        <v>17</v>
      </c>
      <c r="B22" s="9" t="s">
        <v>47</v>
      </c>
      <c r="C22" s="8">
        <v>20</v>
      </c>
      <c r="D22" s="8" t="s">
        <v>9</v>
      </c>
      <c r="E22" s="203"/>
      <c r="F22" s="204">
        <f t="shared" si="0"/>
        <v>0</v>
      </c>
      <c r="G22" s="24">
        <v>8</v>
      </c>
      <c r="H22" s="204">
        <f t="shared" si="1"/>
        <v>0</v>
      </c>
      <c r="I22" s="11"/>
    </row>
    <row r="23" spans="1:12" s="14" customFormat="1" ht="12.75" customHeight="1" x14ac:dyDescent="0.25">
      <c r="A23" s="258" t="s">
        <v>20</v>
      </c>
      <c r="B23" s="258"/>
      <c r="C23" s="258"/>
      <c r="D23" s="258"/>
      <c r="E23" s="258"/>
      <c r="F23" s="258"/>
      <c r="G23" s="258"/>
      <c r="H23" s="209">
        <f>SUM(H3:H22)</f>
        <v>0</v>
      </c>
      <c r="I23" s="28"/>
    </row>
    <row r="24" spans="1:12" s="33" customFormat="1" ht="28.5" customHeight="1" x14ac:dyDescent="0.2">
      <c r="A24"/>
      <c r="B24" s="31"/>
      <c r="C24" s="50"/>
      <c r="D24" s="50"/>
      <c r="E24" s="50"/>
      <c r="F24" s="50"/>
      <c r="G24" s="50"/>
      <c r="H24"/>
      <c r="I24"/>
    </row>
    <row r="25" spans="1:12" ht="15" x14ac:dyDescent="0.2">
      <c r="B25" s="50"/>
      <c r="C25" s="31"/>
      <c r="D25" s="31"/>
      <c r="E25" s="50"/>
      <c r="F25" s="50"/>
      <c r="G25" s="50"/>
    </row>
    <row r="26" spans="1:12" ht="12.75" customHeight="1" x14ac:dyDescent="0.2">
      <c r="A26" s="259" t="s">
        <v>106</v>
      </c>
      <c r="B26" s="259"/>
      <c r="C26" s="259"/>
      <c r="D26" s="259"/>
      <c r="E26" s="259"/>
      <c r="F26" s="259"/>
      <c r="G26" s="259"/>
      <c r="H26" s="259"/>
      <c r="I26" s="259"/>
    </row>
    <row r="27" spans="1:12" ht="12.75" customHeight="1" x14ac:dyDescent="0.2">
      <c r="A27" s="259" t="s">
        <v>107</v>
      </c>
      <c r="B27" s="259"/>
      <c r="C27" s="259"/>
      <c r="D27" s="259"/>
      <c r="E27" s="259"/>
      <c r="F27" s="259"/>
      <c r="G27" s="259"/>
      <c r="H27" s="259"/>
      <c r="I27" s="259"/>
      <c r="J27" s="14"/>
      <c r="K27" s="14"/>
      <c r="L27" s="14"/>
    </row>
    <row r="28" spans="1:12" s="16" customFormat="1" ht="14.25" x14ac:dyDescent="0.2">
      <c r="A28"/>
      <c r="B28" s="50"/>
      <c r="C28"/>
      <c r="D28"/>
      <c r="E28"/>
      <c r="F28"/>
      <c r="G28"/>
      <c r="H28"/>
      <c r="I28"/>
      <c r="J28" s="15"/>
      <c r="K28" s="15"/>
      <c r="L28" s="15"/>
    </row>
    <row r="29" spans="1:12" x14ac:dyDescent="0.2">
      <c r="B29" s="50"/>
    </row>
    <row r="30" spans="1:12" x14ac:dyDescent="0.2">
      <c r="B30" s="50"/>
      <c r="H30" t="s">
        <v>917</v>
      </c>
    </row>
    <row r="31" spans="1:12" x14ac:dyDescent="0.2">
      <c r="H31" t="s">
        <v>918</v>
      </c>
    </row>
  </sheetData>
  <sheetProtection selectLockedCells="1" selectUnlockedCells="1"/>
  <mergeCells count="4">
    <mergeCell ref="A23:G23"/>
    <mergeCell ref="A26:I26"/>
    <mergeCell ref="A27:I27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3" zoomScale="148" zoomScaleNormal="148" workbookViewId="0">
      <selection activeCell="H24" sqref="H24"/>
    </sheetView>
  </sheetViews>
  <sheetFormatPr defaultRowHeight="12.75" x14ac:dyDescent="0.2"/>
  <cols>
    <col min="1" max="1" width="3.5703125" customWidth="1"/>
    <col min="2" max="2" width="20.7109375" customWidth="1"/>
    <col min="3" max="4" width="4.85546875" customWidth="1"/>
    <col min="5" max="6" width="9.85546875" bestFit="1" customWidth="1"/>
    <col min="7" max="7" width="5" customWidth="1"/>
    <col min="8" max="8" width="11.5703125" bestFit="1" customWidth="1"/>
    <col min="9" max="9" width="17.140625" customWidth="1"/>
  </cols>
  <sheetData>
    <row r="1" spans="1:9" ht="40.5" customHeight="1" thickBot="1" x14ac:dyDescent="0.3">
      <c r="A1" s="261" t="s">
        <v>647</v>
      </c>
      <c r="B1" s="261"/>
      <c r="C1" s="261"/>
      <c r="D1" s="261"/>
      <c r="E1" s="261"/>
      <c r="F1" s="261"/>
      <c r="G1" s="261"/>
      <c r="H1" s="261"/>
      <c r="I1" s="261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9" s="14" customFormat="1" ht="41.45" customHeight="1" x14ac:dyDescent="0.2">
      <c r="A3" s="23">
        <v>1</v>
      </c>
      <c r="B3" s="9" t="s">
        <v>384</v>
      </c>
      <c r="C3" s="8">
        <v>55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9" s="14" customFormat="1" ht="46.5" customHeight="1" x14ac:dyDescent="0.2">
      <c r="A4" s="23">
        <v>2</v>
      </c>
      <c r="B4" s="9" t="s">
        <v>385</v>
      </c>
      <c r="C4" s="8">
        <v>3</v>
      </c>
      <c r="D4" s="8" t="s">
        <v>9</v>
      </c>
      <c r="E4" s="203"/>
      <c r="F4" s="203">
        <f>C4*E4</f>
        <v>0</v>
      </c>
      <c r="G4" s="9">
        <v>8</v>
      </c>
      <c r="H4" s="203">
        <f>F4*1.08</f>
        <v>0</v>
      </c>
      <c r="I4" s="9"/>
    </row>
    <row r="5" spans="1:9" s="14" customFormat="1" ht="47.25" customHeight="1" x14ac:dyDescent="0.2">
      <c r="A5" s="23">
        <v>3</v>
      </c>
      <c r="B5" s="9" t="s">
        <v>239</v>
      </c>
      <c r="C5" s="8">
        <v>4</v>
      </c>
      <c r="D5" s="8" t="s">
        <v>9</v>
      </c>
      <c r="E5" s="203"/>
      <c r="F5" s="203">
        <f>C5*E5</f>
        <v>0</v>
      </c>
      <c r="G5" s="9">
        <v>8</v>
      </c>
      <c r="H5" s="203">
        <f>F5*1.08</f>
        <v>0</v>
      </c>
      <c r="I5" s="9"/>
    </row>
    <row r="6" spans="1:9" s="14" customFormat="1" ht="49.5" customHeight="1" x14ac:dyDescent="0.2">
      <c r="A6" s="23">
        <v>4</v>
      </c>
      <c r="B6" s="9" t="s">
        <v>240</v>
      </c>
      <c r="C6" s="8">
        <v>15</v>
      </c>
      <c r="D6" s="8" t="s">
        <v>9</v>
      </c>
      <c r="E6" s="203"/>
      <c r="F6" s="203">
        <f t="shared" ref="F6:F17" si="0">C6*E6</f>
        <v>0</v>
      </c>
      <c r="G6" s="9">
        <v>8</v>
      </c>
      <c r="H6" s="203">
        <f t="shared" ref="H6:H17" si="1">F6*1.08</f>
        <v>0</v>
      </c>
      <c r="I6" s="9"/>
    </row>
    <row r="7" spans="1:9" s="14" customFormat="1" ht="60" customHeight="1" x14ac:dyDescent="0.2">
      <c r="A7" s="23">
        <v>5</v>
      </c>
      <c r="B7" s="9" t="s">
        <v>241</v>
      </c>
      <c r="C7" s="8">
        <v>70</v>
      </c>
      <c r="D7" s="8" t="s">
        <v>9</v>
      </c>
      <c r="E7" s="203"/>
      <c r="F7" s="203">
        <f t="shared" si="0"/>
        <v>0</v>
      </c>
      <c r="G7" s="9">
        <v>8</v>
      </c>
      <c r="H7" s="203">
        <f t="shared" si="1"/>
        <v>0</v>
      </c>
      <c r="I7" s="9"/>
    </row>
    <row r="8" spans="1:9" s="14" customFormat="1" ht="29.45" customHeight="1" x14ac:dyDescent="0.2">
      <c r="A8" s="23">
        <v>6</v>
      </c>
      <c r="B8" s="9" t="s">
        <v>242</v>
      </c>
      <c r="C8" s="8">
        <v>2</v>
      </c>
      <c r="D8" s="8" t="s">
        <v>9</v>
      </c>
      <c r="E8" s="203"/>
      <c r="F8" s="203">
        <f t="shared" si="0"/>
        <v>0</v>
      </c>
      <c r="G8" s="9">
        <v>8</v>
      </c>
      <c r="H8" s="203">
        <f t="shared" si="1"/>
        <v>0</v>
      </c>
      <c r="I8" s="9"/>
    </row>
    <row r="9" spans="1:9" s="14" customFormat="1" ht="30.75" customHeight="1" x14ac:dyDescent="0.2">
      <c r="A9" s="23">
        <v>7</v>
      </c>
      <c r="B9" s="9" t="s">
        <v>243</v>
      </c>
      <c r="C9" s="8">
        <v>2</v>
      </c>
      <c r="D9" s="8" t="s">
        <v>9</v>
      </c>
      <c r="E9" s="203"/>
      <c r="F9" s="203">
        <f t="shared" si="0"/>
        <v>0</v>
      </c>
      <c r="G9" s="9">
        <v>8</v>
      </c>
      <c r="H9" s="203">
        <f t="shared" si="1"/>
        <v>0</v>
      </c>
      <c r="I9" s="9"/>
    </row>
    <row r="10" spans="1:9" s="14" customFormat="1" ht="30.75" customHeight="1" x14ac:dyDescent="0.2">
      <c r="A10" s="23">
        <v>8</v>
      </c>
      <c r="B10" s="9" t="s">
        <v>244</v>
      </c>
      <c r="C10" s="8">
        <v>5</v>
      </c>
      <c r="D10" s="8" t="s">
        <v>9</v>
      </c>
      <c r="E10" s="203"/>
      <c r="F10" s="203">
        <f t="shared" si="0"/>
        <v>0</v>
      </c>
      <c r="G10" s="9">
        <v>8</v>
      </c>
      <c r="H10" s="203">
        <f t="shared" si="1"/>
        <v>0</v>
      </c>
      <c r="I10" s="9"/>
    </row>
    <row r="11" spans="1:9" s="14" customFormat="1" ht="33" customHeight="1" x14ac:dyDescent="0.2">
      <c r="A11" s="23">
        <v>9</v>
      </c>
      <c r="B11" s="9" t="s">
        <v>245</v>
      </c>
      <c r="C11" s="8">
        <v>50</v>
      </c>
      <c r="D11" s="8" t="s">
        <v>9</v>
      </c>
      <c r="E11" s="203"/>
      <c r="F11" s="203">
        <f t="shared" si="0"/>
        <v>0</v>
      </c>
      <c r="G11" s="9">
        <v>8</v>
      </c>
      <c r="H11" s="203">
        <f t="shared" si="1"/>
        <v>0</v>
      </c>
      <c r="I11" s="9"/>
    </row>
    <row r="12" spans="1:9" s="14" customFormat="1" ht="33.75" customHeight="1" x14ac:dyDescent="0.2">
      <c r="A12" s="23">
        <v>10</v>
      </c>
      <c r="B12" s="9" t="s">
        <v>246</v>
      </c>
      <c r="C12" s="8">
        <v>30</v>
      </c>
      <c r="D12" s="8" t="s">
        <v>9</v>
      </c>
      <c r="E12" s="203"/>
      <c r="F12" s="203">
        <f t="shared" si="0"/>
        <v>0</v>
      </c>
      <c r="G12" s="9">
        <v>8</v>
      </c>
      <c r="H12" s="203">
        <f t="shared" si="1"/>
        <v>0</v>
      </c>
      <c r="I12" s="9"/>
    </row>
    <row r="13" spans="1:9" s="14" customFormat="1" ht="36.75" customHeight="1" x14ac:dyDescent="0.2">
      <c r="A13" s="23">
        <v>11</v>
      </c>
      <c r="B13" s="9" t="s">
        <v>247</v>
      </c>
      <c r="C13" s="8">
        <v>10</v>
      </c>
      <c r="D13" s="8" t="s">
        <v>9</v>
      </c>
      <c r="E13" s="203"/>
      <c r="F13" s="203">
        <f t="shared" si="0"/>
        <v>0</v>
      </c>
      <c r="G13" s="9">
        <v>8</v>
      </c>
      <c r="H13" s="203">
        <f t="shared" si="1"/>
        <v>0</v>
      </c>
      <c r="I13" s="9"/>
    </row>
    <row r="14" spans="1:9" s="14" customFormat="1" ht="33.75" customHeight="1" x14ac:dyDescent="0.2">
      <c r="A14" s="23">
        <v>12</v>
      </c>
      <c r="B14" s="9" t="s">
        <v>248</v>
      </c>
      <c r="C14" s="8">
        <v>10</v>
      </c>
      <c r="D14" s="8" t="s">
        <v>9</v>
      </c>
      <c r="E14" s="203"/>
      <c r="F14" s="203">
        <f t="shared" si="0"/>
        <v>0</v>
      </c>
      <c r="G14" s="9">
        <v>8</v>
      </c>
      <c r="H14" s="203">
        <f t="shared" si="1"/>
        <v>0</v>
      </c>
      <c r="I14" s="9"/>
    </row>
    <row r="15" spans="1:9" s="14" customFormat="1" ht="33.75" customHeight="1" x14ac:dyDescent="0.2">
      <c r="A15" s="23">
        <v>13</v>
      </c>
      <c r="B15" s="9" t="s">
        <v>249</v>
      </c>
      <c r="C15" s="8">
        <v>2</v>
      </c>
      <c r="D15" s="8" t="s">
        <v>9</v>
      </c>
      <c r="E15" s="203"/>
      <c r="F15" s="203">
        <f t="shared" si="0"/>
        <v>0</v>
      </c>
      <c r="G15" s="9">
        <v>8</v>
      </c>
      <c r="H15" s="203">
        <f t="shared" si="1"/>
        <v>0</v>
      </c>
      <c r="I15" s="9"/>
    </row>
    <row r="16" spans="1:9" s="14" customFormat="1" ht="46.5" customHeight="1" x14ac:dyDescent="0.2">
      <c r="A16" s="23">
        <v>14</v>
      </c>
      <c r="B16" s="9" t="s">
        <v>388</v>
      </c>
      <c r="C16" s="8">
        <v>3</v>
      </c>
      <c r="D16" s="8" t="s">
        <v>9</v>
      </c>
      <c r="E16" s="203"/>
      <c r="F16" s="203">
        <f>C16*E16</f>
        <v>0</v>
      </c>
      <c r="G16" s="9">
        <v>8</v>
      </c>
      <c r="H16" s="203">
        <f>F16*1.08</f>
        <v>0</v>
      </c>
      <c r="I16" s="9"/>
    </row>
    <row r="17" spans="1:12" ht="49.5" customHeight="1" x14ac:dyDescent="0.2">
      <c r="A17" s="23">
        <v>15</v>
      </c>
      <c r="B17" s="9" t="s">
        <v>250</v>
      </c>
      <c r="C17" s="26">
        <v>15</v>
      </c>
      <c r="D17" s="26" t="s">
        <v>9</v>
      </c>
      <c r="E17" s="207"/>
      <c r="F17" s="203">
        <f t="shared" si="0"/>
        <v>0</v>
      </c>
      <c r="G17" s="9">
        <v>8</v>
      </c>
      <c r="H17" s="203">
        <f t="shared" si="1"/>
        <v>0</v>
      </c>
      <c r="I17" s="11"/>
    </row>
    <row r="18" spans="1:12" ht="12.75" customHeight="1" x14ac:dyDescent="0.25">
      <c r="A18" s="258" t="s">
        <v>20</v>
      </c>
      <c r="B18" s="258"/>
      <c r="C18" s="258"/>
      <c r="D18" s="258"/>
      <c r="E18" s="258"/>
      <c r="F18" s="258"/>
      <c r="G18" s="258"/>
      <c r="H18" s="209">
        <f>SUM(H3:H17)</f>
        <v>0</v>
      </c>
      <c r="I18" s="28"/>
      <c r="J18" s="14"/>
      <c r="K18" s="14"/>
      <c r="L18" s="14"/>
    </row>
    <row r="19" spans="1:12" s="16" customFormat="1" ht="15" x14ac:dyDescent="0.2">
      <c r="A19"/>
      <c r="B19" s="31"/>
      <c r="C19"/>
      <c r="D19"/>
      <c r="E19"/>
      <c r="F19"/>
      <c r="G19"/>
      <c r="H19"/>
      <c r="I19"/>
      <c r="J19" s="15"/>
      <c r="K19" s="15"/>
      <c r="L19" s="15"/>
    </row>
    <row r="20" spans="1:12" ht="12.75" customHeight="1" x14ac:dyDescent="0.2">
      <c r="A20" s="259" t="s">
        <v>18</v>
      </c>
      <c r="B20" s="259"/>
      <c r="C20" s="259"/>
      <c r="D20" s="259"/>
      <c r="E20" s="259"/>
      <c r="F20" s="259"/>
      <c r="G20" s="259"/>
      <c r="H20" s="259"/>
      <c r="I20" s="259"/>
    </row>
    <row r="21" spans="1:12" ht="12.75" customHeight="1" x14ac:dyDescent="0.2">
      <c r="A21" s="259" t="s">
        <v>19</v>
      </c>
      <c r="B21" s="259"/>
      <c r="C21" s="259"/>
      <c r="D21" s="259"/>
      <c r="E21" s="259"/>
      <c r="F21" s="259"/>
      <c r="G21" s="259"/>
      <c r="H21" s="259"/>
      <c r="I21" s="259"/>
    </row>
    <row r="24" spans="1:12" x14ac:dyDescent="0.2">
      <c r="H24" t="s">
        <v>917</v>
      </c>
    </row>
    <row r="25" spans="1:12" x14ac:dyDescent="0.2">
      <c r="H25" t="s">
        <v>918</v>
      </c>
    </row>
  </sheetData>
  <sheetProtection selectLockedCells="1" selectUnlockedCells="1"/>
  <mergeCells count="4">
    <mergeCell ref="A18:G18"/>
    <mergeCell ref="A20:I20"/>
    <mergeCell ref="A21:I21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6" workbookViewId="0">
      <selection activeCell="I18" sqref="I18:K19"/>
    </sheetView>
  </sheetViews>
  <sheetFormatPr defaultRowHeight="12.75" x14ac:dyDescent="0.2"/>
  <cols>
    <col min="1" max="1" width="3.85546875" customWidth="1"/>
    <col min="2" max="2" width="21" customWidth="1"/>
    <col min="3" max="3" width="4.85546875" customWidth="1"/>
    <col min="4" max="4" width="3.85546875" customWidth="1"/>
    <col min="5" max="5" width="9.85546875" customWidth="1"/>
    <col min="6" max="6" width="11.28515625" bestFit="1" customWidth="1"/>
    <col min="7" max="7" width="5.140625" customWidth="1"/>
    <col min="8" max="8" width="11.28515625" bestFit="1" customWidth="1"/>
    <col min="9" max="9" width="18" customWidth="1"/>
  </cols>
  <sheetData>
    <row r="1" spans="1:12" ht="12.6" hidden="1" customHeight="1" x14ac:dyDescent="0.2"/>
    <row r="2" spans="1:12" hidden="1" x14ac:dyDescent="0.2"/>
    <row r="3" spans="1:12" hidden="1" x14ac:dyDescent="0.2"/>
    <row r="4" spans="1:12" hidden="1" x14ac:dyDescent="0.2"/>
    <row r="5" spans="1:12" hidden="1" x14ac:dyDescent="0.2"/>
    <row r="6" spans="1:12" ht="39" customHeight="1" thickBot="1" x14ac:dyDescent="0.3">
      <c r="A6" s="266" t="s">
        <v>825</v>
      </c>
      <c r="B6" s="266"/>
      <c r="C6" s="266"/>
      <c r="D6" s="266"/>
      <c r="E6" s="266"/>
      <c r="F6" s="266"/>
      <c r="G6" s="266"/>
      <c r="H6" s="266"/>
      <c r="I6" s="266"/>
    </row>
    <row r="7" spans="1:12" ht="34.5" customHeight="1" thickBot="1" x14ac:dyDescent="0.25">
      <c r="A7" s="2" t="s">
        <v>0</v>
      </c>
      <c r="B7" s="3" t="s">
        <v>1</v>
      </c>
      <c r="C7" s="3" t="s">
        <v>2</v>
      </c>
      <c r="D7" s="3" t="s">
        <v>3</v>
      </c>
      <c r="E7" s="4" t="s">
        <v>4</v>
      </c>
      <c r="F7" s="5" t="s">
        <v>5</v>
      </c>
      <c r="G7" s="5" t="s">
        <v>13</v>
      </c>
      <c r="H7" s="6" t="s">
        <v>7</v>
      </c>
      <c r="I7" s="7" t="s">
        <v>8</v>
      </c>
    </row>
    <row r="8" spans="1:12" s="14" customFormat="1" ht="36.75" customHeight="1" x14ac:dyDescent="0.2">
      <c r="A8" s="8">
        <v>1</v>
      </c>
      <c r="B8" s="9" t="s">
        <v>52</v>
      </c>
      <c r="C8" s="8">
        <v>60</v>
      </c>
      <c r="D8" s="8" t="s">
        <v>9</v>
      </c>
      <c r="E8" s="203"/>
      <c r="F8" s="203">
        <f>C8*E8</f>
        <v>0</v>
      </c>
      <c r="G8" s="9">
        <v>8</v>
      </c>
      <c r="H8" s="203">
        <f>F8*1.08</f>
        <v>0</v>
      </c>
      <c r="I8" s="9"/>
    </row>
    <row r="9" spans="1:12" s="14" customFormat="1" ht="33" customHeight="1" x14ac:dyDescent="0.2">
      <c r="A9" s="8">
        <v>2</v>
      </c>
      <c r="B9" s="9" t="s">
        <v>53</v>
      </c>
      <c r="C9" s="8">
        <v>50</v>
      </c>
      <c r="D9" s="8" t="s">
        <v>9</v>
      </c>
      <c r="E9" s="203"/>
      <c r="F9" s="203">
        <f>C9*E9</f>
        <v>0</v>
      </c>
      <c r="G9" s="9">
        <v>8</v>
      </c>
      <c r="H9" s="203">
        <f>F9*1.08</f>
        <v>0</v>
      </c>
      <c r="I9" s="9"/>
    </row>
    <row r="10" spans="1:12" s="14" customFormat="1" ht="73.5" customHeight="1" x14ac:dyDescent="0.2">
      <c r="A10" s="8">
        <v>3</v>
      </c>
      <c r="B10" s="9" t="s">
        <v>54</v>
      </c>
      <c r="C10" s="8">
        <v>320</v>
      </c>
      <c r="D10" s="8" t="s">
        <v>9</v>
      </c>
      <c r="E10" s="203"/>
      <c r="F10" s="203">
        <f>C10*E10</f>
        <v>0</v>
      </c>
      <c r="G10" s="9">
        <v>8</v>
      </c>
      <c r="H10" s="203">
        <f>F10*1.08</f>
        <v>0</v>
      </c>
      <c r="I10" s="9"/>
    </row>
    <row r="11" spans="1:12" s="33" customFormat="1" ht="24.75" customHeight="1" x14ac:dyDescent="0.25">
      <c r="A11" s="258" t="s">
        <v>20</v>
      </c>
      <c r="B11" s="258"/>
      <c r="C11" s="258"/>
      <c r="D11" s="258"/>
      <c r="E11" s="258"/>
      <c r="F11" s="258"/>
      <c r="G11" s="258"/>
      <c r="H11" s="209">
        <f>SUM(H8:H10)</f>
        <v>0</v>
      </c>
      <c r="I11" s="28"/>
    </row>
    <row r="12" spans="1:12" ht="28.5" customHeight="1" x14ac:dyDescent="0.2">
      <c r="A12" s="30"/>
      <c r="B12" s="31"/>
      <c r="C12" s="30"/>
      <c r="D12" s="30"/>
      <c r="E12" s="31"/>
      <c r="F12" s="31"/>
      <c r="G12" s="31"/>
      <c r="H12" s="50"/>
      <c r="I12" s="50"/>
    </row>
    <row r="13" spans="1:12" ht="28.5" customHeight="1" x14ac:dyDescent="0.2">
      <c r="A13" s="30"/>
      <c r="B13" s="31"/>
      <c r="C13" s="30"/>
      <c r="D13" s="30"/>
      <c r="E13" s="31"/>
      <c r="F13" s="31"/>
      <c r="G13" s="31"/>
      <c r="H13" s="50"/>
      <c r="I13" s="50"/>
    </row>
    <row r="14" spans="1:12" ht="12.75" customHeight="1" x14ac:dyDescent="0.2">
      <c r="A14" s="259" t="s">
        <v>108</v>
      </c>
      <c r="B14" s="259"/>
      <c r="C14" s="259"/>
      <c r="D14" s="259"/>
      <c r="E14" s="259"/>
      <c r="F14" s="259"/>
      <c r="G14" s="259"/>
      <c r="H14" s="259"/>
      <c r="I14" s="259"/>
      <c r="J14" s="14"/>
      <c r="K14" s="14"/>
      <c r="L14" s="14"/>
    </row>
    <row r="15" spans="1:12" s="16" customFormat="1" ht="12.75" customHeight="1" x14ac:dyDescent="0.2">
      <c r="A15" s="259" t="s">
        <v>109</v>
      </c>
      <c r="B15" s="259"/>
      <c r="C15" s="259"/>
      <c r="D15" s="259"/>
      <c r="E15" s="259"/>
      <c r="F15" s="259"/>
      <c r="G15" s="259"/>
      <c r="H15" s="259"/>
      <c r="I15" s="259"/>
      <c r="J15" s="15"/>
      <c r="K15" s="15"/>
      <c r="L15" s="15"/>
    </row>
    <row r="18" spans="9:9" x14ac:dyDescent="0.2">
      <c r="I18" t="s">
        <v>917</v>
      </c>
    </row>
    <row r="19" spans="9:9" x14ac:dyDescent="0.2">
      <c r="I19" t="s">
        <v>918</v>
      </c>
    </row>
  </sheetData>
  <sheetProtection selectLockedCells="1" selectUnlockedCells="1"/>
  <mergeCells count="4">
    <mergeCell ref="A11:G11"/>
    <mergeCell ref="A14:I14"/>
    <mergeCell ref="A15:I15"/>
    <mergeCell ref="A6:I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4" workbookViewId="0">
      <selection activeCell="H14" sqref="H14:J15"/>
    </sheetView>
  </sheetViews>
  <sheetFormatPr defaultRowHeight="12.75" x14ac:dyDescent="0.2"/>
  <cols>
    <col min="1" max="1" width="4" customWidth="1"/>
    <col min="2" max="2" width="23.42578125" customWidth="1"/>
    <col min="3" max="3" width="4.5703125" customWidth="1"/>
    <col min="4" max="4" width="5" customWidth="1"/>
    <col min="5" max="5" width="9.28515625" bestFit="1" customWidth="1"/>
    <col min="6" max="6" width="11.28515625" bestFit="1" customWidth="1"/>
    <col min="7" max="7" width="4.42578125" customWidth="1"/>
    <col min="8" max="8" width="11.28515625" bestFit="1" customWidth="1"/>
    <col min="9" max="9" width="17.42578125" customWidth="1"/>
  </cols>
  <sheetData>
    <row r="1" spans="1:12" ht="3" hidden="1" customHeight="1" x14ac:dyDescent="0.2"/>
    <row r="2" spans="1:12" ht="15.75" hidden="1" x14ac:dyDescent="0.25">
      <c r="A2" s="51"/>
      <c r="B2" s="51"/>
      <c r="C2" s="51"/>
      <c r="D2" s="51"/>
      <c r="E2" s="52"/>
      <c r="F2" s="52"/>
      <c r="G2" s="52"/>
      <c r="H2" s="52"/>
      <c r="I2" s="52"/>
    </row>
    <row r="3" spans="1:12" ht="15.75" hidden="1" x14ac:dyDescent="0.25">
      <c r="A3" s="51"/>
      <c r="B3" s="51"/>
      <c r="C3" s="51"/>
      <c r="D3" s="51"/>
      <c r="E3" s="52"/>
      <c r="F3" s="52"/>
      <c r="G3" s="52"/>
      <c r="H3" s="52"/>
      <c r="I3" s="52"/>
    </row>
    <row r="4" spans="1:12" ht="30.75" customHeight="1" thickBot="1" x14ac:dyDescent="0.3">
      <c r="A4" s="275" t="s">
        <v>824</v>
      </c>
      <c r="B4" s="275"/>
      <c r="C4" s="275"/>
      <c r="D4" s="275"/>
      <c r="E4" s="275"/>
      <c r="F4" s="275"/>
      <c r="G4" s="275"/>
      <c r="H4" s="275"/>
      <c r="I4" s="275"/>
    </row>
    <row r="5" spans="1:12" ht="34.5" customHeight="1" thickBot="1" x14ac:dyDescent="0.25">
      <c r="A5" s="2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5" t="s">
        <v>5</v>
      </c>
      <c r="G5" s="5" t="s">
        <v>13</v>
      </c>
      <c r="H5" s="6" t="s">
        <v>7</v>
      </c>
      <c r="I5" s="7" t="s">
        <v>8</v>
      </c>
    </row>
    <row r="6" spans="1:12" s="14" customFormat="1" ht="63.75" customHeight="1" x14ac:dyDescent="0.2">
      <c r="A6" s="54">
        <v>1</v>
      </c>
      <c r="B6" s="55" t="s">
        <v>713</v>
      </c>
      <c r="C6" s="54">
        <v>310</v>
      </c>
      <c r="D6" s="56" t="s">
        <v>9</v>
      </c>
      <c r="E6" s="204"/>
      <c r="F6" s="204">
        <f>C6*E6</f>
        <v>0</v>
      </c>
      <c r="G6" s="55">
        <v>8</v>
      </c>
      <c r="H6" s="204">
        <f>F6*1.08</f>
        <v>0</v>
      </c>
      <c r="I6" s="55"/>
    </row>
    <row r="7" spans="1:12" s="33" customFormat="1" ht="24.75" customHeight="1" x14ac:dyDescent="0.25">
      <c r="A7" s="258" t="s">
        <v>20</v>
      </c>
      <c r="B7" s="258"/>
      <c r="C7" s="258"/>
      <c r="D7" s="258"/>
      <c r="E7" s="258"/>
      <c r="F7" s="258"/>
      <c r="G7" s="258"/>
      <c r="H7" s="209">
        <f>SUM(H6)</f>
        <v>0</v>
      </c>
      <c r="I7" s="28"/>
    </row>
    <row r="10" spans="1:12" ht="12.75" customHeight="1" x14ac:dyDescent="0.2">
      <c r="A10" s="259" t="s">
        <v>114</v>
      </c>
      <c r="B10" s="259"/>
      <c r="C10" s="259"/>
      <c r="D10" s="259"/>
      <c r="E10" s="259"/>
      <c r="F10" s="259"/>
      <c r="G10" s="259"/>
      <c r="H10" s="259"/>
      <c r="I10" s="259"/>
      <c r="J10" s="14"/>
      <c r="K10" s="14"/>
      <c r="L10" s="14"/>
    </row>
    <row r="11" spans="1:12" s="16" customFormat="1" ht="12.75" customHeight="1" x14ac:dyDescent="0.2">
      <c r="A11" s="259" t="s">
        <v>115</v>
      </c>
      <c r="B11" s="259"/>
      <c r="C11" s="259"/>
      <c r="D11" s="259"/>
      <c r="E11" s="259"/>
      <c r="F11" s="259"/>
      <c r="G11" s="259"/>
      <c r="H11" s="259"/>
      <c r="I11" s="259"/>
      <c r="J11" s="15"/>
      <c r="K11" s="15"/>
      <c r="L11" s="15"/>
    </row>
    <row r="14" spans="1:12" x14ac:dyDescent="0.2">
      <c r="H14" t="s">
        <v>917</v>
      </c>
    </row>
    <row r="15" spans="1:12" x14ac:dyDescent="0.2">
      <c r="H15" t="s">
        <v>918</v>
      </c>
    </row>
  </sheetData>
  <sheetProtection selectLockedCells="1" selectUnlockedCells="1"/>
  <mergeCells count="4">
    <mergeCell ref="A7:G7"/>
    <mergeCell ref="A10:I10"/>
    <mergeCell ref="A11:I11"/>
    <mergeCell ref="A4:I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opLeftCell="A22" workbookViewId="0">
      <selection activeCell="H37" sqref="H37:J38"/>
    </sheetView>
  </sheetViews>
  <sheetFormatPr defaultRowHeight="12.75" x14ac:dyDescent="0.2"/>
  <cols>
    <col min="1" max="1" width="4" style="57" customWidth="1"/>
    <col min="2" max="2" width="22.140625" style="57" customWidth="1"/>
    <col min="3" max="3" width="4.85546875" style="57" customWidth="1"/>
    <col min="4" max="4" width="4.5703125" style="57" customWidth="1"/>
    <col min="5" max="5" width="9" style="57" customWidth="1"/>
    <col min="6" max="6" width="11.28515625" style="57" bestFit="1" customWidth="1"/>
    <col min="7" max="7" width="5.42578125" style="57" customWidth="1"/>
    <col min="8" max="8" width="11.28515625" style="57" bestFit="1" customWidth="1"/>
    <col min="9" max="9" width="18.140625" style="57" customWidth="1"/>
    <col min="10" max="16384" width="9.140625" style="57"/>
  </cols>
  <sheetData>
    <row r="1" spans="1:256" ht="51" customHeight="1" thickBot="1" x14ac:dyDescent="0.3">
      <c r="A1" s="270" t="s">
        <v>823</v>
      </c>
      <c r="B1" s="270"/>
      <c r="C1" s="270"/>
      <c r="D1" s="270"/>
      <c r="E1" s="270"/>
      <c r="F1" s="270"/>
      <c r="G1" s="270"/>
      <c r="H1" s="270"/>
      <c r="I1" s="270"/>
    </row>
    <row r="2" spans="1:256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60" customFormat="1" ht="86.25" customHeight="1" x14ac:dyDescent="0.2">
      <c r="A3" s="8">
        <v>1</v>
      </c>
      <c r="B3" s="9" t="s">
        <v>469</v>
      </c>
      <c r="C3" s="8">
        <v>12</v>
      </c>
      <c r="D3" s="8" t="s">
        <v>9</v>
      </c>
      <c r="E3" s="205"/>
      <c r="F3" s="210">
        <f>C3*E3</f>
        <v>0</v>
      </c>
      <c r="G3" s="8">
        <v>8</v>
      </c>
      <c r="H3" s="222">
        <f>F3*1.08</f>
        <v>0</v>
      </c>
      <c r="I3" s="59"/>
    </row>
    <row r="4" spans="1:256" s="60" customFormat="1" ht="33" customHeight="1" x14ac:dyDescent="0.2">
      <c r="A4" s="8">
        <v>2</v>
      </c>
      <c r="B4" s="9" t="s">
        <v>57</v>
      </c>
      <c r="C4" s="8">
        <v>8</v>
      </c>
      <c r="D4" s="8" t="s">
        <v>9</v>
      </c>
      <c r="E4" s="205"/>
      <c r="F4" s="210">
        <f t="shared" ref="F4:F26" si="0">C4*E4</f>
        <v>0</v>
      </c>
      <c r="G4" s="8">
        <v>8</v>
      </c>
      <c r="H4" s="222">
        <f t="shared" ref="H4:H26" si="1">F4*1.08</f>
        <v>0</v>
      </c>
      <c r="I4" s="59"/>
    </row>
    <row r="5" spans="1:256" s="60" customFormat="1" ht="32.25" customHeight="1" x14ac:dyDescent="0.2">
      <c r="A5" s="8">
        <v>3</v>
      </c>
      <c r="B5" s="9" t="s">
        <v>532</v>
      </c>
      <c r="C5" s="8">
        <v>3</v>
      </c>
      <c r="D5" s="8" t="s">
        <v>9</v>
      </c>
      <c r="E5" s="205"/>
      <c r="F5" s="210">
        <f t="shared" si="0"/>
        <v>0</v>
      </c>
      <c r="G5" s="8">
        <v>8</v>
      </c>
      <c r="H5" s="222">
        <f t="shared" si="1"/>
        <v>0</v>
      </c>
      <c r="I5" s="61"/>
    </row>
    <row r="6" spans="1:256" s="60" customFormat="1" ht="32.25" customHeight="1" x14ac:dyDescent="0.2">
      <c r="A6" s="8">
        <v>4</v>
      </c>
      <c r="B6" s="9" t="s">
        <v>58</v>
      </c>
      <c r="C6" s="8">
        <v>2</v>
      </c>
      <c r="D6" s="8" t="s">
        <v>9</v>
      </c>
      <c r="E6" s="205"/>
      <c r="F6" s="210">
        <f t="shared" si="0"/>
        <v>0</v>
      </c>
      <c r="G6" s="8">
        <v>8</v>
      </c>
      <c r="H6" s="222">
        <f t="shared" si="1"/>
        <v>0</v>
      </c>
      <c r="I6" s="61"/>
      <c r="M6" s="60" t="s">
        <v>59</v>
      </c>
    </row>
    <row r="7" spans="1:256" s="60" customFormat="1" ht="45.75" customHeight="1" x14ac:dyDescent="0.2">
      <c r="A7" s="8">
        <v>5</v>
      </c>
      <c r="B7" s="9" t="s">
        <v>533</v>
      </c>
      <c r="C7" s="8">
        <v>8</v>
      </c>
      <c r="D7" s="8" t="s">
        <v>9</v>
      </c>
      <c r="E7" s="205"/>
      <c r="F7" s="210">
        <f t="shared" si="0"/>
        <v>0</v>
      </c>
      <c r="G7" s="8">
        <v>8</v>
      </c>
      <c r="H7" s="222">
        <f t="shared" si="1"/>
        <v>0</v>
      </c>
      <c r="I7" s="61"/>
    </row>
    <row r="8" spans="1:256" s="60" customFormat="1" ht="32.25" customHeight="1" x14ac:dyDescent="0.2">
      <c r="A8" s="8">
        <v>6</v>
      </c>
      <c r="B8" s="9" t="s">
        <v>470</v>
      </c>
      <c r="C8" s="8">
        <v>15</v>
      </c>
      <c r="D8" s="8" t="s">
        <v>9</v>
      </c>
      <c r="E8" s="205"/>
      <c r="F8" s="210">
        <f t="shared" si="0"/>
        <v>0</v>
      </c>
      <c r="G8" s="8">
        <v>8</v>
      </c>
      <c r="H8" s="222">
        <f t="shared" si="1"/>
        <v>0</v>
      </c>
      <c r="I8" s="61"/>
    </row>
    <row r="9" spans="1:256" s="60" customFormat="1" ht="33.75" customHeight="1" x14ac:dyDescent="0.2">
      <c r="A9" s="8">
        <v>7</v>
      </c>
      <c r="B9" s="9" t="s">
        <v>698</v>
      </c>
      <c r="C9" s="8">
        <v>20</v>
      </c>
      <c r="D9" s="8" t="s">
        <v>9</v>
      </c>
      <c r="E9" s="205"/>
      <c r="F9" s="210">
        <f t="shared" si="0"/>
        <v>0</v>
      </c>
      <c r="G9" s="8">
        <v>8</v>
      </c>
      <c r="H9" s="222">
        <f t="shared" si="1"/>
        <v>0</v>
      </c>
      <c r="I9" s="61"/>
    </row>
    <row r="10" spans="1:256" s="60" customFormat="1" ht="34.5" customHeight="1" x14ac:dyDescent="0.2">
      <c r="A10" s="8">
        <v>8</v>
      </c>
      <c r="B10" s="9" t="s">
        <v>61</v>
      </c>
      <c r="C10" s="8">
        <v>40</v>
      </c>
      <c r="D10" s="8" t="s">
        <v>9</v>
      </c>
      <c r="E10" s="205"/>
      <c r="F10" s="210">
        <f t="shared" si="0"/>
        <v>0</v>
      </c>
      <c r="G10" s="8">
        <v>8</v>
      </c>
      <c r="H10" s="222">
        <f t="shared" si="1"/>
        <v>0</v>
      </c>
      <c r="I10" s="61"/>
    </row>
    <row r="11" spans="1:256" s="60" customFormat="1" ht="33.75" customHeight="1" x14ac:dyDescent="0.2">
      <c r="A11" s="8">
        <v>9</v>
      </c>
      <c r="B11" s="9" t="s">
        <v>62</v>
      </c>
      <c r="C11" s="8">
        <v>15</v>
      </c>
      <c r="D11" s="8" t="s">
        <v>9</v>
      </c>
      <c r="E11" s="205"/>
      <c r="F11" s="210">
        <f t="shared" si="0"/>
        <v>0</v>
      </c>
      <c r="G11" s="8">
        <v>8</v>
      </c>
      <c r="H11" s="222">
        <f t="shared" si="1"/>
        <v>0</v>
      </c>
      <c r="I11" s="61"/>
    </row>
    <row r="12" spans="1:256" s="60" customFormat="1" ht="32.25" customHeight="1" x14ac:dyDescent="0.2">
      <c r="A12" s="8">
        <v>10</v>
      </c>
      <c r="B12" s="9" t="s">
        <v>63</v>
      </c>
      <c r="C12" s="8">
        <v>6</v>
      </c>
      <c r="D12" s="8" t="s">
        <v>9</v>
      </c>
      <c r="E12" s="205"/>
      <c r="F12" s="210">
        <f t="shared" si="0"/>
        <v>0</v>
      </c>
      <c r="G12" s="8">
        <v>8</v>
      </c>
      <c r="H12" s="222">
        <f t="shared" si="1"/>
        <v>0</v>
      </c>
      <c r="I12" s="61"/>
    </row>
    <row r="13" spans="1:256" s="60" customFormat="1" ht="75.75" customHeight="1" x14ac:dyDescent="0.2">
      <c r="A13" s="8">
        <v>11</v>
      </c>
      <c r="B13" s="9" t="s">
        <v>471</v>
      </c>
      <c r="C13" s="8">
        <v>10</v>
      </c>
      <c r="D13" s="8" t="s">
        <v>9</v>
      </c>
      <c r="E13" s="205"/>
      <c r="F13" s="210">
        <f t="shared" si="0"/>
        <v>0</v>
      </c>
      <c r="G13" s="8">
        <v>8</v>
      </c>
      <c r="H13" s="222">
        <f t="shared" si="1"/>
        <v>0</v>
      </c>
      <c r="I13" s="61"/>
    </row>
    <row r="14" spans="1:256" s="60" customFormat="1" ht="47.25" customHeight="1" x14ac:dyDescent="0.2">
      <c r="A14" s="8">
        <v>12</v>
      </c>
      <c r="B14" s="9" t="s">
        <v>64</v>
      </c>
      <c r="C14" s="8">
        <v>45</v>
      </c>
      <c r="D14" s="8" t="s">
        <v>9</v>
      </c>
      <c r="E14" s="205"/>
      <c r="F14" s="210">
        <f t="shared" si="0"/>
        <v>0</v>
      </c>
      <c r="G14" s="8">
        <v>8</v>
      </c>
      <c r="H14" s="222">
        <f t="shared" si="1"/>
        <v>0</v>
      </c>
      <c r="I14" s="61"/>
    </row>
    <row r="15" spans="1:256" ht="33.75" customHeight="1" x14ac:dyDescent="0.2">
      <c r="A15" s="8">
        <v>13</v>
      </c>
      <c r="B15" s="9" t="s">
        <v>65</v>
      </c>
      <c r="C15" s="8">
        <v>6</v>
      </c>
      <c r="D15" s="8" t="s">
        <v>9</v>
      </c>
      <c r="E15" s="205"/>
      <c r="F15" s="210">
        <f t="shared" si="0"/>
        <v>0</v>
      </c>
      <c r="G15" s="8">
        <v>8</v>
      </c>
      <c r="H15" s="222">
        <f t="shared" si="1"/>
        <v>0</v>
      </c>
      <c r="I15" s="11"/>
      <c r="J15" s="14"/>
      <c r="K15" s="14"/>
      <c r="L15" s="1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4" customFormat="1" ht="57" customHeight="1" x14ac:dyDescent="0.2">
      <c r="A16" s="23">
        <v>14</v>
      </c>
      <c r="B16" s="9" t="s">
        <v>534</v>
      </c>
      <c r="C16" s="8">
        <v>3</v>
      </c>
      <c r="D16" s="8" t="s">
        <v>9</v>
      </c>
      <c r="E16" s="205"/>
      <c r="F16" s="210">
        <f t="shared" si="0"/>
        <v>0</v>
      </c>
      <c r="G16" s="8">
        <v>8</v>
      </c>
      <c r="H16" s="222">
        <f t="shared" si="1"/>
        <v>0</v>
      </c>
      <c r="I16" s="11"/>
    </row>
    <row r="17" spans="1:256" s="60" customFormat="1" ht="35.25" customHeight="1" x14ac:dyDescent="0.2">
      <c r="A17" s="8">
        <v>15</v>
      </c>
      <c r="B17" s="9" t="s">
        <v>66</v>
      </c>
      <c r="C17" s="8">
        <v>5</v>
      </c>
      <c r="D17" s="8" t="s">
        <v>9</v>
      </c>
      <c r="E17" s="205"/>
      <c r="F17" s="210">
        <f t="shared" si="0"/>
        <v>0</v>
      </c>
      <c r="G17" s="8">
        <v>8</v>
      </c>
      <c r="H17" s="222">
        <f t="shared" si="1"/>
        <v>0</v>
      </c>
      <c r="I17" s="61"/>
    </row>
    <row r="18" spans="1:256" s="60" customFormat="1" ht="147.75" customHeight="1" x14ac:dyDescent="0.2">
      <c r="A18" s="8">
        <v>16</v>
      </c>
      <c r="B18" s="9" t="s">
        <v>699</v>
      </c>
      <c r="C18" s="8">
        <v>110</v>
      </c>
      <c r="D18" s="8" t="s">
        <v>9</v>
      </c>
      <c r="E18" s="205"/>
      <c r="F18" s="210">
        <f t="shared" si="0"/>
        <v>0</v>
      </c>
      <c r="G18" s="8">
        <v>8</v>
      </c>
      <c r="H18" s="222">
        <f t="shared" si="1"/>
        <v>0</v>
      </c>
      <c r="I18" s="61"/>
    </row>
    <row r="19" spans="1:256" s="60" customFormat="1" ht="31.5" customHeight="1" x14ac:dyDescent="0.2">
      <c r="A19" s="8">
        <v>17</v>
      </c>
      <c r="B19" s="9" t="s">
        <v>68</v>
      </c>
      <c r="C19" s="8">
        <v>85</v>
      </c>
      <c r="D19" s="8" t="s">
        <v>9</v>
      </c>
      <c r="E19" s="205"/>
      <c r="F19" s="210">
        <f t="shared" si="0"/>
        <v>0</v>
      </c>
      <c r="G19" s="8">
        <v>8</v>
      </c>
      <c r="H19" s="222">
        <f t="shared" si="1"/>
        <v>0</v>
      </c>
      <c r="I19" s="61"/>
    </row>
    <row r="20" spans="1:256" ht="31.9" customHeight="1" x14ac:dyDescent="0.2">
      <c r="A20" s="8">
        <v>18</v>
      </c>
      <c r="B20" s="9" t="s">
        <v>69</v>
      </c>
      <c r="C20" s="8">
        <v>15</v>
      </c>
      <c r="D20" s="8" t="s">
        <v>9</v>
      </c>
      <c r="E20" s="205"/>
      <c r="F20" s="210">
        <f t="shared" si="0"/>
        <v>0</v>
      </c>
      <c r="G20" s="8">
        <v>8</v>
      </c>
      <c r="H20" s="222">
        <f t="shared" si="1"/>
        <v>0</v>
      </c>
      <c r="I20" s="11"/>
      <c r="J20" s="14"/>
      <c r="K20" s="14"/>
      <c r="L20" s="1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60" customFormat="1" ht="62.25" customHeight="1" x14ac:dyDescent="0.2">
      <c r="A21" s="8">
        <v>19</v>
      </c>
      <c r="B21" s="9" t="s">
        <v>71</v>
      </c>
      <c r="C21" s="8">
        <v>15</v>
      </c>
      <c r="D21" s="8" t="s">
        <v>9</v>
      </c>
      <c r="E21" s="205"/>
      <c r="F21" s="210">
        <f t="shared" si="0"/>
        <v>0</v>
      </c>
      <c r="G21" s="8">
        <v>8</v>
      </c>
      <c r="H21" s="222">
        <f t="shared" si="1"/>
        <v>0</v>
      </c>
      <c r="I21" s="61"/>
    </row>
    <row r="22" spans="1:256" s="60" customFormat="1" ht="47.25" customHeight="1" x14ac:dyDescent="0.2">
      <c r="A22" s="8">
        <v>20</v>
      </c>
      <c r="B22" s="9" t="s">
        <v>72</v>
      </c>
      <c r="C22" s="8">
        <v>5</v>
      </c>
      <c r="D22" s="8" t="s">
        <v>9</v>
      </c>
      <c r="E22" s="205"/>
      <c r="F22" s="210">
        <f t="shared" si="0"/>
        <v>0</v>
      </c>
      <c r="G22" s="8">
        <v>8</v>
      </c>
      <c r="H22" s="222">
        <f t="shared" si="1"/>
        <v>0</v>
      </c>
      <c r="I22" s="61"/>
    </row>
    <row r="23" spans="1:256" s="60" customFormat="1" ht="47.25" customHeight="1" x14ac:dyDescent="0.2">
      <c r="A23" s="8">
        <v>21</v>
      </c>
      <c r="B23" s="9" t="s">
        <v>73</v>
      </c>
      <c r="C23" s="26">
        <v>15</v>
      </c>
      <c r="D23" s="26" t="s">
        <v>9</v>
      </c>
      <c r="E23" s="206"/>
      <c r="F23" s="210">
        <f t="shared" si="0"/>
        <v>0</v>
      </c>
      <c r="G23" s="8">
        <v>8</v>
      </c>
      <c r="H23" s="222">
        <f t="shared" si="1"/>
        <v>0</v>
      </c>
      <c r="I23" s="61"/>
    </row>
    <row r="24" spans="1:256" s="60" customFormat="1" ht="48" customHeight="1" x14ac:dyDescent="0.2">
      <c r="A24" s="8">
        <v>22</v>
      </c>
      <c r="B24" s="9" t="s">
        <v>74</v>
      </c>
      <c r="C24" s="26">
        <v>8</v>
      </c>
      <c r="D24" s="26" t="s">
        <v>9</v>
      </c>
      <c r="E24" s="206"/>
      <c r="F24" s="210">
        <f t="shared" si="0"/>
        <v>0</v>
      </c>
      <c r="G24" s="8">
        <v>8</v>
      </c>
      <c r="H24" s="222">
        <f t="shared" si="1"/>
        <v>0</v>
      </c>
      <c r="I24" s="61"/>
    </row>
    <row r="25" spans="1:256" s="60" customFormat="1" ht="59.25" customHeight="1" x14ac:dyDescent="0.2">
      <c r="A25" s="8">
        <v>23</v>
      </c>
      <c r="B25" s="9" t="s">
        <v>536</v>
      </c>
      <c r="C25" s="26">
        <v>7</v>
      </c>
      <c r="D25" s="26" t="s">
        <v>9</v>
      </c>
      <c r="E25" s="206"/>
      <c r="F25" s="210">
        <f t="shared" si="0"/>
        <v>0</v>
      </c>
      <c r="G25" s="8">
        <v>8</v>
      </c>
      <c r="H25" s="222">
        <f t="shared" si="1"/>
        <v>0</v>
      </c>
      <c r="I25" s="61"/>
    </row>
    <row r="26" spans="1:256" s="60" customFormat="1" ht="46.5" customHeight="1" x14ac:dyDescent="0.2">
      <c r="A26" s="8">
        <v>24</v>
      </c>
      <c r="B26" s="9" t="s">
        <v>75</v>
      </c>
      <c r="C26" s="26">
        <v>2</v>
      </c>
      <c r="D26" s="26" t="s">
        <v>9</v>
      </c>
      <c r="E26" s="206"/>
      <c r="F26" s="210">
        <f t="shared" si="0"/>
        <v>0</v>
      </c>
      <c r="G26" s="8">
        <v>8</v>
      </c>
      <c r="H26" s="222">
        <f t="shared" si="1"/>
        <v>0</v>
      </c>
      <c r="I26" s="61"/>
    </row>
    <row r="27" spans="1:256" s="33" customFormat="1" ht="47.25" customHeight="1" x14ac:dyDescent="0.25">
      <c r="A27" s="258" t="s">
        <v>20</v>
      </c>
      <c r="B27" s="258"/>
      <c r="C27" s="258"/>
      <c r="D27" s="258"/>
      <c r="E27" s="258"/>
      <c r="F27" s="258"/>
      <c r="G27" s="258"/>
      <c r="H27" s="209">
        <f>SUM(H3:H26)</f>
        <v>0</v>
      </c>
      <c r="I27" s="28"/>
    </row>
    <row r="28" spans="1:256" s="33" customFormat="1" ht="31.5" customHeight="1" x14ac:dyDescent="0.2">
      <c r="A28" s="57"/>
      <c r="B28" s="31"/>
      <c r="C28" s="57"/>
      <c r="D28" s="57"/>
      <c r="E28" s="57"/>
      <c r="F28" s="57"/>
      <c r="G28" s="57"/>
      <c r="H28" s="57"/>
      <c r="I28" s="57"/>
    </row>
    <row r="33" spans="1:256" ht="12.75" customHeight="1" x14ac:dyDescent="0.2">
      <c r="A33" s="259" t="s">
        <v>117</v>
      </c>
      <c r="B33" s="259"/>
      <c r="C33" s="259"/>
      <c r="D33" s="259"/>
      <c r="E33" s="259"/>
      <c r="F33" s="259"/>
      <c r="G33" s="259"/>
      <c r="H33" s="259"/>
      <c r="I33" s="259"/>
    </row>
    <row r="34" spans="1:256" ht="12.75" customHeight="1" x14ac:dyDescent="0.2">
      <c r="A34" s="259" t="s">
        <v>118</v>
      </c>
      <c r="B34" s="259"/>
      <c r="C34" s="259"/>
      <c r="D34" s="259"/>
      <c r="E34" s="259"/>
      <c r="F34" s="259"/>
      <c r="G34" s="259"/>
      <c r="H34" s="259"/>
      <c r="I34" s="259"/>
      <c r="J34" s="14"/>
      <c r="K34" s="14"/>
      <c r="L34" s="1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16" customFormat="1" ht="14.25" x14ac:dyDescent="0.2">
      <c r="A35" s="57"/>
      <c r="B35" s="57"/>
      <c r="C35" s="57"/>
      <c r="D35" s="57"/>
      <c r="E35" s="57"/>
      <c r="F35" s="57"/>
      <c r="G35" s="57"/>
      <c r="H35" s="57"/>
      <c r="I35" s="57"/>
      <c r="J35" s="15"/>
      <c r="K35" s="15"/>
      <c r="L35" s="15"/>
    </row>
    <row r="37" spans="1:256" x14ac:dyDescent="0.2">
      <c r="H37" s="57" t="s">
        <v>917</v>
      </c>
    </row>
    <row r="38" spans="1:256" x14ac:dyDescent="0.2">
      <c r="H38" s="57" t="s">
        <v>918</v>
      </c>
    </row>
  </sheetData>
  <sheetProtection selectLockedCells="1" selectUnlockedCells="1"/>
  <mergeCells count="4">
    <mergeCell ref="A27:G27"/>
    <mergeCell ref="A33:I33"/>
    <mergeCell ref="A34:I34"/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13" sqref="H13:J14"/>
    </sheetView>
  </sheetViews>
  <sheetFormatPr defaultRowHeight="12.75" x14ac:dyDescent="0.2"/>
  <cols>
    <col min="1" max="1" width="4.85546875" customWidth="1"/>
    <col min="2" max="2" width="19.7109375" customWidth="1"/>
    <col min="3" max="4" width="5" customWidth="1"/>
    <col min="5" max="5" width="9.28515625" bestFit="1" customWidth="1"/>
    <col min="6" max="6" width="11.28515625" bestFit="1" customWidth="1"/>
    <col min="7" max="7" width="4.7109375" customWidth="1"/>
    <col min="8" max="8" width="11.28515625" customWidth="1"/>
    <col min="9" max="9" width="18.140625" customWidth="1"/>
  </cols>
  <sheetData>
    <row r="1" spans="1:12" ht="22.9" customHeight="1" thickBot="1" x14ac:dyDescent="0.3">
      <c r="A1" s="266" t="s">
        <v>822</v>
      </c>
      <c r="B1" s="266"/>
      <c r="C1" s="266"/>
      <c r="D1" s="266"/>
      <c r="E1" s="266"/>
      <c r="F1" s="266"/>
      <c r="G1" s="266"/>
      <c r="H1" s="266"/>
      <c r="I1" s="266"/>
    </row>
    <row r="2" spans="1:12" ht="34.5" customHeight="1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22" t="s">
        <v>8</v>
      </c>
    </row>
    <row r="3" spans="1:12" s="60" customFormat="1" ht="46.5" customHeight="1" x14ac:dyDescent="0.2">
      <c r="A3" s="26">
        <v>1</v>
      </c>
      <c r="B3" s="9" t="s">
        <v>76</v>
      </c>
      <c r="C3" s="8">
        <v>180</v>
      </c>
      <c r="D3" s="8" t="s">
        <v>9</v>
      </c>
      <c r="E3" s="203"/>
      <c r="F3" s="203">
        <f>C3*E3</f>
        <v>0</v>
      </c>
      <c r="G3" s="9">
        <v>8</v>
      </c>
      <c r="H3" s="212">
        <f>F3*1.08</f>
        <v>0</v>
      </c>
      <c r="I3" s="61"/>
    </row>
    <row r="4" spans="1:12" s="33" customFormat="1" ht="61.5" customHeight="1" x14ac:dyDescent="0.2">
      <c r="A4" s="8">
        <v>2</v>
      </c>
      <c r="B4" s="9" t="s">
        <v>472</v>
      </c>
      <c r="C4" s="8">
        <v>260</v>
      </c>
      <c r="D4" s="8" t="s">
        <v>9</v>
      </c>
      <c r="E4" s="203"/>
      <c r="F4" s="203">
        <f>C4*E4</f>
        <v>0</v>
      </c>
      <c r="G4" s="9">
        <v>8</v>
      </c>
      <c r="H4" s="212">
        <f>F4*1.08</f>
        <v>0</v>
      </c>
      <c r="I4" s="61"/>
    </row>
    <row r="5" spans="1:12" ht="12.75" customHeight="1" x14ac:dyDescent="0.25">
      <c r="A5" s="258" t="s">
        <v>20</v>
      </c>
      <c r="B5" s="258"/>
      <c r="C5" s="258"/>
      <c r="D5" s="258"/>
      <c r="E5" s="258"/>
      <c r="F5" s="258"/>
      <c r="G5" s="258"/>
      <c r="H5" s="209">
        <f>SUM(H3:H4)</f>
        <v>0</v>
      </c>
      <c r="I5" s="28"/>
    </row>
    <row r="7" spans="1:12" s="62" customFormat="1" x14ac:dyDescent="0.2">
      <c r="A7"/>
      <c r="B7"/>
      <c r="C7"/>
      <c r="D7"/>
      <c r="E7"/>
      <c r="F7"/>
      <c r="G7"/>
      <c r="H7"/>
      <c r="I7"/>
    </row>
    <row r="8" spans="1:12" ht="14.25" x14ac:dyDescent="0.2">
      <c r="A8" s="62"/>
      <c r="B8" s="62"/>
      <c r="C8" s="62"/>
      <c r="D8" s="62"/>
      <c r="E8" s="62"/>
      <c r="F8" s="62"/>
      <c r="G8" s="62"/>
      <c r="H8" s="62"/>
      <c r="I8" s="62"/>
      <c r="J8" s="14"/>
      <c r="K8" s="14"/>
      <c r="L8" s="14"/>
    </row>
    <row r="9" spans="1:12" s="16" customFormat="1" ht="12.75" customHeight="1" x14ac:dyDescent="0.2">
      <c r="A9" s="259" t="s">
        <v>125</v>
      </c>
      <c r="B9" s="259"/>
      <c r="C9" s="259"/>
      <c r="D9" s="259"/>
      <c r="E9" s="259"/>
      <c r="F9" s="259"/>
      <c r="G9" s="259"/>
      <c r="H9" s="259"/>
      <c r="I9" s="259"/>
      <c r="J9" s="15"/>
      <c r="K9" s="15"/>
      <c r="L9" s="15"/>
    </row>
    <row r="10" spans="1:12" ht="12.75" customHeight="1" x14ac:dyDescent="0.2">
      <c r="A10" s="259" t="s">
        <v>126</v>
      </c>
      <c r="B10" s="259"/>
      <c r="C10" s="259"/>
      <c r="D10" s="259"/>
      <c r="E10" s="259"/>
      <c r="F10" s="259"/>
      <c r="G10" s="259"/>
      <c r="H10" s="259"/>
      <c r="I10" s="259"/>
    </row>
    <row r="13" spans="1:12" x14ac:dyDescent="0.2">
      <c r="H13" t="s">
        <v>917</v>
      </c>
    </row>
    <row r="14" spans="1:12" x14ac:dyDescent="0.2">
      <c r="H14" t="s">
        <v>918</v>
      </c>
    </row>
  </sheetData>
  <sheetProtection selectLockedCells="1" selectUnlockedCells="1"/>
  <mergeCells count="4">
    <mergeCell ref="A5:G5"/>
    <mergeCell ref="A9:I9"/>
    <mergeCell ref="A10:I10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15" sqref="H15:J16"/>
    </sheetView>
  </sheetViews>
  <sheetFormatPr defaultRowHeight="12.75" x14ac:dyDescent="0.2"/>
  <cols>
    <col min="1" max="1" width="3.28515625" customWidth="1"/>
    <col min="2" max="2" width="21.140625" customWidth="1"/>
    <col min="3" max="3" width="6" customWidth="1"/>
    <col min="4" max="4" width="5.42578125" customWidth="1"/>
    <col min="5" max="5" width="8.42578125" customWidth="1"/>
    <col min="6" max="6" width="12.28515625" bestFit="1" customWidth="1"/>
    <col min="7" max="7" width="4.7109375" customWidth="1"/>
    <col min="8" max="8" width="12.28515625" bestFit="1" customWidth="1"/>
    <col min="9" max="9" width="16.140625" customWidth="1"/>
    <col min="10" max="10" width="12.5703125" customWidth="1"/>
  </cols>
  <sheetData>
    <row r="1" spans="1:12" ht="0.75" customHeight="1" x14ac:dyDescent="0.2"/>
    <row r="2" spans="1:12" hidden="1" x14ac:dyDescent="0.2"/>
    <row r="3" spans="1:12" hidden="1" x14ac:dyDescent="0.2"/>
    <row r="4" spans="1:12" ht="25.9" customHeight="1" thickBot="1" x14ac:dyDescent="0.3">
      <c r="A4" s="270" t="s">
        <v>801</v>
      </c>
      <c r="B4" s="270"/>
      <c r="C4" s="270"/>
      <c r="D4" s="270"/>
      <c r="E4" s="270"/>
      <c r="F4" s="270"/>
      <c r="G4" s="270"/>
      <c r="H4" s="270"/>
      <c r="I4" s="270"/>
      <c r="J4" s="57"/>
    </row>
    <row r="5" spans="1:12" ht="34.5" customHeight="1" thickBot="1" x14ac:dyDescent="0.25">
      <c r="A5" s="17" t="s">
        <v>0</v>
      </c>
      <c r="B5" s="18" t="s">
        <v>1</v>
      </c>
      <c r="C5" s="18" t="s">
        <v>2</v>
      </c>
      <c r="D5" s="18" t="s">
        <v>3</v>
      </c>
      <c r="E5" s="4" t="s">
        <v>4</v>
      </c>
      <c r="F5" s="5" t="s">
        <v>5</v>
      </c>
      <c r="G5" s="5" t="s">
        <v>13</v>
      </c>
      <c r="H5" s="21" t="s">
        <v>7</v>
      </c>
      <c r="I5" s="22" t="s">
        <v>8</v>
      </c>
    </row>
    <row r="6" spans="1:12" ht="45" customHeight="1" x14ac:dyDescent="0.25">
      <c r="A6" s="8">
        <v>1</v>
      </c>
      <c r="B6" s="9" t="s">
        <v>473</v>
      </c>
      <c r="C6" s="8">
        <v>36</v>
      </c>
      <c r="D6" s="8" t="s">
        <v>9</v>
      </c>
      <c r="E6" s="205"/>
      <c r="F6" s="210">
        <f>C6*E6</f>
        <v>0</v>
      </c>
      <c r="G6" s="8">
        <v>8</v>
      </c>
      <c r="H6" s="211">
        <f>F6*1.08</f>
        <v>0</v>
      </c>
      <c r="I6" s="63"/>
    </row>
    <row r="7" spans="1:12" s="14" customFormat="1" ht="70.900000000000006" customHeight="1" x14ac:dyDescent="0.2">
      <c r="A7" s="8">
        <v>2</v>
      </c>
      <c r="B7" s="9" t="s">
        <v>78</v>
      </c>
      <c r="C7" s="43">
        <v>1400</v>
      </c>
      <c r="D7" s="8" t="s">
        <v>9</v>
      </c>
      <c r="E7" s="203"/>
      <c r="F7" s="210">
        <f>C7*E7</f>
        <v>0</v>
      </c>
      <c r="G7" s="9">
        <v>8</v>
      </c>
      <c r="H7" s="211">
        <f>F7*1.08</f>
        <v>0</v>
      </c>
      <c r="I7" s="9"/>
    </row>
    <row r="8" spans="1:12" s="33" customFormat="1" ht="24.75" customHeight="1" x14ac:dyDescent="0.25">
      <c r="A8" s="258" t="s">
        <v>20</v>
      </c>
      <c r="B8" s="258"/>
      <c r="C8" s="258"/>
      <c r="D8" s="258"/>
      <c r="E8" s="258"/>
      <c r="F8" s="258"/>
      <c r="G8" s="258"/>
      <c r="H8" s="209">
        <f>SUM(H6:H7)</f>
        <v>0</v>
      </c>
      <c r="I8" s="28"/>
    </row>
    <row r="11" spans="1:12" ht="12.75" customHeight="1" x14ac:dyDescent="0.2">
      <c r="A11" s="259" t="s">
        <v>127</v>
      </c>
      <c r="B11" s="259"/>
      <c r="C11" s="259"/>
      <c r="D11" s="259"/>
      <c r="E11" s="259"/>
      <c r="F11" s="259"/>
      <c r="G11" s="259"/>
      <c r="H11" s="259"/>
      <c r="I11" s="259"/>
      <c r="J11" s="14"/>
      <c r="K11" s="14"/>
      <c r="L11" s="14"/>
    </row>
    <row r="12" spans="1:12" s="16" customFormat="1" ht="12.75" customHeight="1" x14ac:dyDescent="0.2">
      <c r="A12" s="259" t="s">
        <v>128</v>
      </c>
      <c r="B12" s="259"/>
      <c r="C12" s="259"/>
      <c r="D12" s="259"/>
      <c r="E12" s="259"/>
      <c r="F12" s="259"/>
      <c r="G12" s="259"/>
      <c r="H12" s="259"/>
      <c r="I12" s="259"/>
      <c r="J12" s="15"/>
      <c r="K12" s="15"/>
      <c r="L12" s="15"/>
    </row>
    <row r="15" spans="1:12" x14ac:dyDescent="0.2">
      <c r="H15" t="s">
        <v>917</v>
      </c>
    </row>
    <row r="16" spans="1:12" x14ac:dyDescent="0.2">
      <c r="H16" t="s">
        <v>918</v>
      </c>
    </row>
  </sheetData>
  <sheetProtection selectLockedCells="1" selectUnlockedCells="1"/>
  <mergeCells count="4">
    <mergeCell ref="A8:G8"/>
    <mergeCell ref="A11:I11"/>
    <mergeCell ref="A12:I12"/>
    <mergeCell ref="A4:I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17" sqref="H17:J18"/>
    </sheetView>
  </sheetViews>
  <sheetFormatPr defaultRowHeight="12.75" x14ac:dyDescent="0.2"/>
  <cols>
    <col min="1" max="1" width="2.5703125" customWidth="1"/>
    <col min="2" max="2" width="16.42578125" customWidth="1"/>
    <col min="3" max="3" width="6.85546875" customWidth="1"/>
    <col min="4" max="4" width="5.140625" customWidth="1"/>
    <col min="5" max="5" width="9.28515625" bestFit="1" customWidth="1"/>
    <col min="6" max="6" width="11.28515625" bestFit="1" customWidth="1"/>
    <col min="7" max="7" width="5" customWidth="1"/>
    <col min="8" max="8" width="11.28515625" bestFit="1" customWidth="1"/>
    <col min="9" max="9" width="17.140625" customWidth="1"/>
  </cols>
  <sheetData>
    <row r="1" spans="1:12" ht="1.9" customHeight="1" x14ac:dyDescent="0.2"/>
    <row r="2" spans="1:12" hidden="1" x14ac:dyDescent="0.2"/>
    <row r="3" spans="1:12" hidden="1" x14ac:dyDescent="0.2"/>
    <row r="4" spans="1:12" ht="0.75" customHeight="1" x14ac:dyDescent="0.2"/>
    <row r="5" spans="1:12" ht="23.45" customHeight="1" thickBot="1" x14ac:dyDescent="0.3">
      <c r="A5" s="270" t="s">
        <v>821</v>
      </c>
      <c r="B5" s="270"/>
      <c r="C5" s="270"/>
      <c r="D5" s="270"/>
      <c r="E5" s="270"/>
      <c r="F5" s="270"/>
      <c r="G5" s="270"/>
      <c r="H5" s="270"/>
      <c r="I5" s="270"/>
      <c r="J5" s="57"/>
    </row>
    <row r="6" spans="1:12" ht="34.5" customHeight="1" thickBot="1" x14ac:dyDescent="0.25">
      <c r="A6" s="2" t="s">
        <v>0</v>
      </c>
      <c r="B6" s="3" t="s">
        <v>1</v>
      </c>
      <c r="C6" s="3" t="s">
        <v>2</v>
      </c>
      <c r="D6" s="3" t="s">
        <v>3</v>
      </c>
      <c r="E6" s="4" t="s">
        <v>4</v>
      </c>
      <c r="F6" s="5" t="s">
        <v>5</v>
      </c>
      <c r="G6" s="5" t="s">
        <v>13</v>
      </c>
      <c r="H6" s="6" t="s">
        <v>7</v>
      </c>
      <c r="I6" s="22" t="s">
        <v>8</v>
      </c>
    </row>
    <row r="7" spans="1:12" s="14" customFormat="1" ht="54" customHeight="1" x14ac:dyDescent="0.2">
      <c r="A7" s="8">
        <v>1</v>
      </c>
      <c r="B7" s="9" t="s">
        <v>83</v>
      </c>
      <c r="C7" s="43">
        <v>900</v>
      </c>
      <c r="D7" s="8" t="s">
        <v>9</v>
      </c>
      <c r="E7" s="207"/>
      <c r="F7" s="207">
        <f>C7*E7</f>
        <v>0</v>
      </c>
      <c r="G7" s="9">
        <v>8</v>
      </c>
      <c r="H7" s="203">
        <f>F7*1.08</f>
        <v>0</v>
      </c>
      <c r="I7" s="61"/>
      <c r="J7" s="64"/>
    </row>
    <row r="8" spans="1:12" s="33" customFormat="1" ht="24.75" customHeight="1" x14ac:dyDescent="0.25">
      <c r="A8" s="258" t="s">
        <v>20</v>
      </c>
      <c r="B8" s="258"/>
      <c r="C8" s="258"/>
      <c r="D8" s="258"/>
      <c r="E8" s="258"/>
      <c r="F8" s="258"/>
      <c r="G8" s="258"/>
      <c r="H8" s="209">
        <f>SUM(H7)</f>
        <v>0</v>
      </c>
      <c r="I8" s="28"/>
    </row>
    <row r="13" spans="1:12" ht="12.75" customHeight="1" x14ac:dyDescent="0.2">
      <c r="A13" s="259" t="s">
        <v>129</v>
      </c>
      <c r="B13" s="259"/>
      <c r="C13" s="259"/>
      <c r="D13" s="259"/>
      <c r="E13" s="259"/>
      <c r="F13" s="259"/>
      <c r="G13" s="259"/>
      <c r="H13" s="259"/>
      <c r="I13" s="259"/>
      <c r="J13" s="14"/>
      <c r="K13" s="14"/>
      <c r="L13" s="14"/>
    </row>
    <row r="14" spans="1:12" s="16" customFormat="1" ht="12.75" customHeight="1" x14ac:dyDescent="0.2">
      <c r="A14" s="259" t="s">
        <v>130</v>
      </c>
      <c r="B14" s="259"/>
      <c r="C14" s="259"/>
      <c r="D14" s="259"/>
      <c r="E14" s="259"/>
      <c r="F14" s="259"/>
      <c r="G14" s="259"/>
      <c r="H14" s="259"/>
      <c r="I14" s="259"/>
      <c r="J14" s="15"/>
      <c r="K14" s="15"/>
      <c r="L14" s="15"/>
    </row>
    <row r="17" spans="8:8" x14ac:dyDescent="0.2">
      <c r="H17" t="s">
        <v>917</v>
      </c>
    </row>
    <row r="18" spans="8:8" x14ac:dyDescent="0.2">
      <c r="H18" t="s">
        <v>918</v>
      </c>
    </row>
  </sheetData>
  <sheetProtection selectLockedCells="1" selectUnlockedCells="1"/>
  <mergeCells count="4">
    <mergeCell ref="A8:G8"/>
    <mergeCell ref="A13:I13"/>
    <mergeCell ref="A14:I14"/>
    <mergeCell ref="A5:I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opLeftCell="A13" zoomScaleNormal="100" workbookViewId="0">
      <selection activeCell="H25" sqref="H25:J26"/>
    </sheetView>
  </sheetViews>
  <sheetFormatPr defaultRowHeight="12.75" x14ac:dyDescent="0.2"/>
  <cols>
    <col min="1" max="1" width="4" customWidth="1"/>
    <col min="2" max="2" width="23.140625" customWidth="1"/>
    <col min="3" max="3" width="5.85546875" customWidth="1"/>
    <col min="4" max="4" width="4.5703125" customWidth="1"/>
    <col min="5" max="5" width="9.28515625" bestFit="1" customWidth="1"/>
    <col min="6" max="6" width="11.28515625" bestFit="1" customWidth="1"/>
    <col min="7" max="7" width="4.5703125" customWidth="1"/>
    <col min="8" max="8" width="11.28515625" bestFit="1" customWidth="1"/>
    <col min="9" max="9" width="16.85546875" customWidth="1"/>
  </cols>
  <sheetData>
    <row r="1" spans="1:10" s="65" customFormat="1" ht="35.450000000000003" customHeight="1" x14ac:dyDescent="0.25">
      <c r="A1" s="223" t="s">
        <v>820</v>
      </c>
      <c r="B1" s="223"/>
      <c r="C1" s="223"/>
      <c r="D1" s="223"/>
      <c r="E1" s="223"/>
      <c r="F1" s="223"/>
      <c r="G1" s="223"/>
      <c r="H1" s="223"/>
      <c r="I1" s="223"/>
    </row>
    <row r="2" spans="1:10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0" s="14" customFormat="1" ht="33" customHeight="1" x14ac:dyDescent="0.2">
      <c r="A3" s="8">
        <v>1</v>
      </c>
      <c r="B3" s="9" t="s">
        <v>90</v>
      </c>
      <c r="C3" s="8">
        <v>50</v>
      </c>
      <c r="D3" s="8" t="s">
        <v>9</v>
      </c>
      <c r="E3" s="205"/>
      <c r="F3" s="203">
        <f t="shared" ref="F3:F12" si="0">C3*E3</f>
        <v>0</v>
      </c>
      <c r="G3" s="8">
        <v>8</v>
      </c>
      <c r="H3" s="208">
        <f t="shared" ref="H3:H12" si="1">F3*1.08</f>
        <v>0</v>
      </c>
      <c r="I3" s="11"/>
    </row>
    <row r="4" spans="1:10" s="14" customFormat="1" ht="33" customHeight="1" x14ac:dyDescent="0.2">
      <c r="A4" s="8">
        <v>2</v>
      </c>
      <c r="B4" s="9" t="s">
        <v>91</v>
      </c>
      <c r="C4" s="8">
        <v>200</v>
      </c>
      <c r="D4" s="8" t="s">
        <v>9</v>
      </c>
      <c r="E4" s="205"/>
      <c r="F4" s="203">
        <f t="shared" si="0"/>
        <v>0</v>
      </c>
      <c r="G4" s="8">
        <v>8</v>
      </c>
      <c r="H4" s="208">
        <f t="shared" si="1"/>
        <v>0</v>
      </c>
      <c r="I4" s="11"/>
    </row>
    <row r="5" spans="1:10" s="14" customFormat="1" ht="46.9" customHeight="1" x14ac:dyDescent="0.2">
      <c r="A5" s="8">
        <v>3</v>
      </c>
      <c r="B5" s="9" t="s">
        <v>94</v>
      </c>
      <c r="C5" s="8">
        <v>60</v>
      </c>
      <c r="D5" s="8" t="s">
        <v>9</v>
      </c>
      <c r="E5" s="205"/>
      <c r="F5" s="203">
        <f t="shared" si="0"/>
        <v>0</v>
      </c>
      <c r="G5" s="8">
        <v>8</v>
      </c>
      <c r="H5" s="208">
        <f t="shared" si="1"/>
        <v>0</v>
      </c>
      <c r="I5" s="11"/>
      <c r="J5" s="27"/>
    </row>
    <row r="6" spans="1:10" s="14" customFormat="1" ht="29.25" customHeight="1" x14ac:dyDescent="0.2">
      <c r="A6" s="8">
        <v>4</v>
      </c>
      <c r="B6" s="9" t="s">
        <v>97</v>
      </c>
      <c r="C6" s="8">
        <v>10</v>
      </c>
      <c r="D6" s="8" t="s">
        <v>9</v>
      </c>
      <c r="E6" s="205"/>
      <c r="F6" s="203">
        <f t="shared" si="0"/>
        <v>0</v>
      </c>
      <c r="G6" s="8">
        <v>8</v>
      </c>
      <c r="H6" s="208">
        <f t="shared" si="1"/>
        <v>0</v>
      </c>
      <c r="I6" s="11"/>
    </row>
    <row r="7" spans="1:10" s="14" customFormat="1" ht="43.9" customHeight="1" x14ac:dyDescent="0.2">
      <c r="A7" s="8">
        <v>5</v>
      </c>
      <c r="B7" s="9" t="s">
        <v>539</v>
      </c>
      <c r="C7" s="8">
        <v>50</v>
      </c>
      <c r="D7" s="8" t="s">
        <v>25</v>
      </c>
      <c r="E7" s="205"/>
      <c r="F7" s="203">
        <f t="shared" si="0"/>
        <v>0</v>
      </c>
      <c r="G7" s="8">
        <v>8</v>
      </c>
      <c r="H7" s="208">
        <f t="shared" si="1"/>
        <v>0</v>
      </c>
      <c r="I7" s="11"/>
    </row>
    <row r="8" spans="1:10" s="14" customFormat="1" ht="31.5" customHeight="1" x14ac:dyDescent="0.2">
      <c r="A8" s="8">
        <v>6</v>
      </c>
      <c r="B8" s="9" t="s">
        <v>475</v>
      </c>
      <c r="C8" s="8">
        <v>3</v>
      </c>
      <c r="D8" s="8" t="s">
        <v>9</v>
      </c>
      <c r="E8" s="205"/>
      <c r="F8" s="203">
        <f t="shared" si="0"/>
        <v>0</v>
      </c>
      <c r="G8" s="8">
        <v>8</v>
      </c>
      <c r="H8" s="208">
        <f t="shared" si="1"/>
        <v>0</v>
      </c>
      <c r="I8" s="11"/>
    </row>
    <row r="9" spans="1:10" s="14" customFormat="1" ht="57" x14ac:dyDescent="0.2">
      <c r="A9" s="8">
        <v>7</v>
      </c>
      <c r="B9" s="9" t="s">
        <v>96</v>
      </c>
      <c r="C9" s="8">
        <v>5</v>
      </c>
      <c r="D9" s="8" t="s">
        <v>9</v>
      </c>
      <c r="E9" s="205"/>
      <c r="F9" s="203">
        <f>C9*E9</f>
        <v>0</v>
      </c>
      <c r="G9" s="8">
        <v>8</v>
      </c>
      <c r="H9" s="208">
        <f>F9*1.08</f>
        <v>0</v>
      </c>
      <c r="I9" s="11"/>
    </row>
    <row r="10" spans="1:10" s="14" customFormat="1" ht="47.25" customHeight="1" x14ac:dyDescent="0.2">
      <c r="A10" s="8">
        <v>8</v>
      </c>
      <c r="B10" s="9" t="s">
        <v>543</v>
      </c>
      <c r="C10" s="8">
        <v>6</v>
      </c>
      <c r="D10" s="8" t="s">
        <v>9</v>
      </c>
      <c r="E10" s="205"/>
      <c r="F10" s="203">
        <f t="shared" si="0"/>
        <v>0</v>
      </c>
      <c r="G10" s="8">
        <v>8</v>
      </c>
      <c r="H10" s="208">
        <f t="shared" si="1"/>
        <v>0</v>
      </c>
      <c r="I10" s="11"/>
    </row>
    <row r="11" spans="1:10" s="14" customFormat="1" ht="48.75" customHeight="1" x14ac:dyDescent="0.2">
      <c r="A11" s="8">
        <v>9</v>
      </c>
      <c r="B11" s="9" t="s">
        <v>544</v>
      </c>
      <c r="C11" s="8">
        <v>3</v>
      </c>
      <c r="D11" s="8" t="s">
        <v>9</v>
      </c>
      <c r="E11" s="205"/>
      <c r="F11" s="203">
        <f t="shared" si="0"/>
        <v>0</v>
      </c>
      <c r="G11" s="8">
        <v>8</v>
      </c>
      <c r="H11" s="208">
        <f t="shared" si="1"/>
        <v>0</v>
      </c>
      <c r="I11" s="11"/>
    </row>
    <row r="12" spans="1:10" s="33" customFormat="1" ht="32.25" customHeight="1" x14ac:dyDescent="0.2">
      <c r="A12" s="8">
        <v>10</v>
      </c>
      <c r="B12" s="9" t="s">
        <v>99</v>
      </c>
      <c r="C12" s="8">
        <v>8</v>
      </c>
      <c r="D12" s="8" t="s">
        <v>9</v>
      </c>
      <c r="E12" s="205"/>
      <c r="F12" s="203">
        <f t="shared" si="0"/>
        <v>0</v>
      </c>
      <c r="G12" s="8">
        <v>8</v>
      </c>
      <c r="H12" s="208">
        <f t="shared" si="1"/>
        <v>0</v>
      </c>
      <c r="I12" s="11"/>
    </row>
    <row r="13" spans="1:10" s="14" customFormat="1" ht="117" customHeight="1" x14ac:dyDescent="0.2">
      <c r="A13" s="8">
        <v>11</v>
      </c>
      <c r="B13" s="9" t="s">
        <v>86</v>
      </c>
      <c r="C13" s="8">
        <v>10</v>
      </c>
      <c r="D13" s="23" t="s">
        <v>9</v>
      </c>
      <c r="E13" s="205"/>
      <c r="F13" s="203">
        <f>C13*E13</f>
        <v>0</v>
      </c>
      <c r="G13" s="8">
        <v>8</v>
      </c>
      <c r="H13" s="208">
        <f>F13*1.08</f>
        <v>0</v>
      </c>
      <c r="I13" s="11"/>
    </row>
    <row r="14" spans="1:10" s="14" customFormat="1" ht="33.75" customHeight="1" x14ac:dyDescent="0.2">
      <c r="A14" s="8">
        <v>12</v>
      </c>
      <c r="B14" s="9" t="s">
        <v>100</v>
      </c>
      <c r="C14" s="8">
        <v>8</v>
      </c>
      <c r="D14" s="8" t="s">
        <v>9</v>
      </c>
      <c r="E14" s="205"/>
      <c r="F14" s="203">
        <f>C14*E14</f>
        <v>0</v>
      </c>
      <c r="G14" s="8">
        <v>8</v>
      </c>
      <c r="H14" s="208">
        <f>F14*1.08</f>
        <v>0</v>
      </c>
      <c r="I14" s="11"/>
    </row>
    <row r="15" spans="1:10" s="14" customFormat="1" ht="59.45" customHeight="1" x14ac:dyDescent="0.2">
      <c r="A15" s="8">
        <v>13</v>
      </c>
      <c r="B15" s="9" t="s">
        <v>87</v>
      </c>
      <c r="C15" s="8">
        <v>5</v>
      </c>
      <c r="D15" s="8" t="s">
        <v>9</v>
      </c>
      <c r="E15" s="205"/>
      <c r="F15" s="203">
        <f>C15*E15</f>
        <v>0</v>
      </c>
      <c r="G15" s="8">
        <v>8</v>
      </c>
      <c r="H15" s="208">
        <f>F15*1.08</f>
        <v>0</v>
      </c>
      <c r="I15" s="11"/>
    </row>
    <row r="16" spans="1:10" ht="12.75" customHeight="1" x14ac:dyDescent="0.25">
      <c r="A16" s="258" t="s">
        <v>20</v>
      </c>
      <c r="B16" s="258"/>
      <c r="C16" s="258"/>
      <c r="D16" s="258"/>
      <c r="E16" s="258"/>
      <c r="F16" s="258"/>
      <c r="G16" s="258"/>
      <c r="H16" s="209">
        <f>SUM(H3:H15)</f>
        <v>0</v>
      </c>
      <c r="I16" s="28"/>
    </row>
    <row r="17" spans="1:12" ht="14.25" x14ac:dyDescent="0.2">
      <c r="A17" s="41"/>
      <c r="B17" s="29"/>
      <c r="C17" s="41"/>
      <c r="D17" s="41"/>
      <c r="E17" s="41"/>
      <c r="F17" s="41"/>
      <c r="G17" s="41"/>
      <c r="H17" s="14"/>
      <c r="I17" s="14"/>
      <c r="J17" s="14"/>
      <c r="K17" s="14"/>
      <c r="L17" s="14"/>
    </row>
    <row r="18" spans="1:12" s="16" customFormat="1" ht="14.25" x14ac:dyDescent="0.2">
      <c r="A18" s="32"/>
      <c r="B18"/>
      <c r="C18" s="32"/>
      <c r="D18" s="32"/>
      <c r="E18" s="32"/>
      <c r="F18" s="32"/>
      <c r="G18" s="32"/>
      <c r="H18"/>
      <c r="I18"/>
      <c r="J18" s="15"/>
      <c r="K18" s="15"/>
      <c r="L18" s="15"/>
    </row>
    <row r="19" spans="1:12" x14ac:dyDescent="0.2">
      <c r="A19" s="32"/>
      <c r="B19" s="32"/>
      <c r="C19" s="32"/>
      <c r="D19" s="32"/>
      <c r="E19" s="32"/>
      <c r="F19" s="32"/>
      <c r="G19" s="32"/>
    </row>
    <row r="20" spans="1:12" x14ac:dyDescent="0.2">
      <c r="A20" s="32"/>
      <c r="B20" s="32"/>
      <c r="C20" s="32"/>
      <c r="D20" s="32"/>
      <c r="E20" s="32"/>
      <c r="F20" s="32"/>
      <c r="G20" s="32"/>
    </row>
    <row r="21" spans="1:12" ht="12.75" customHeight="1" x14ac:dyDescent="0.2">
      <c r="A21" s="259" t="s">
        <v>131</v>
      </c>
      <c r="B21" s="259"/>
      <c r="C21" s="259"/>
      <c r="D21" s="259"/>
      <c r="E21" s="259"/>
      <c r="F21" s="259"/>
      <c r="G21" s="259"/>
      <c r="H21" s="259"/>
      <c r="I21" s="259"/>
    </row>
    <row r="22" spans="1:12" ht="12.75" customHeight="1" x14ac:dyDescent="0.2">
      <c r="A22" s="259" t="s">
        <v>132</v>
      </c>
      <c r="B22" s="259"/>
      <c r="C22" s="259"/>
      <c r="D22" s="259"/>
      <c r="E22" s="259"/>
      <c r="F22" s="259"/>
      <c r="G22" s="259"/>
      <c r="H22" s="259"/>
      <c r="I22" s="259"/>
    </row>
    <row r="23" spans="1:12" x14ac:dyDescent="0.2">
      <c r="A23" s="32"/>
      <c r="B23" s="32"/>
      <c r="C23" s="32"/>
      <c r="D23" s="32"/>
      <c r="E23" s="32"/>
      <c r="F23" s="32"/>
      <c r="G23" s="32"/>
    </row>
    <row r="24" spans="1:12" x14ac:dyDescent="0.2">
      <c r="A24" s="32"/>
      <c r="B24" s="32"/>
      <c r="C24" s="32"/>
      <c r="D24" s="32"/>
      <c r="E24" s="32"/>
      <c r="F24" s="32"/>
      <c r="G24" s="32"/>
    </row>
    <row r="25" spans="1:12" x14ac:dyDescent="0.2">
      <c r="A25" s="32"/>
      <c r="B25" s="32"/>
      <c r="C25" s="32"/>
      <c r="D25" s="32"/>
      <c r="E25" s="32"/>
      <c r="F25" s="32"/>
      <c r="G25" s="32"/>
      <c r="H25" t="s">
        <v>917</v>
      </c>
    </row>
    <row r="26" spans="1:12" x14ac:dyDescent="0.2">
      <c r="A26" s="32"/>
      <c r="B26" s="32"/>
      <c r="C26" s="32"/>
      <c r="D26" s="32"/>
      <c r="E26" s="32"/>
      <c r="F26" s="32"/>
      <c r="G26" s="32"/>
      <c r="H26" t="s">
        <v>918</v>
      </c>
    </row>
    <row r="27" spans="1:12" x14ac:dyDescent="0.2">
      <c r="A27" s="32"/>
      <c r="B27" s="32"/>
      <c r="C27" s="32"/>
      <c r="D27" s="32"/>
      <c r="E27" s="32"/>
      <c r="F27" s="32"/>
      <c r="G27" s="32"/>
    </row>
    <row r="28" spans="1:12" x14ac:dyDescent="0.2">
      <c r="A28" s="32"/>
      <c r="B28" s="32"/>
      <c r="C28" s="32"/>
      <c r="D28" s="32"/>
      <c r="E28" s="32"/>
      <c r="F28" s="32"/>
      <c r="G28" s="32"/>
    </row>
    <row r="29" spans="1:12" x14ac:dyDescent="0.2">
      <c r="A29" s="32"/>
      <c r="B29" s="32"/>
      <c r="C29" s="32"/>
      <c r="D29" s="32"/>
      <c r="E29" s="32"/>
      <c r="F29" s="32"/>
      <c r="G29" s="32"/>
    </row>
    <row r="30" spans="1:12" x14ac:dyDescent="0.2">
      <c r="A30" s="32"/>
      <c r="B30" s="32"/>
      <c r="C30" s="32"/>
      <c r="D30" s="32"/>
      <c r="E30" s="32"/>
      <c r="F30" s="32"/>
      <c r="G30" s="32"/>
    </row>
    <row r="31" spans="1:12" x14ac:dyDescent="0.2">
      <c r="A31" s="32"/>
      <c r="B31" s="32"/>
      <c r="C31" s="32"/>
      <c r="D31" s="32"/>
      <c r="E31" s="32"/>
      <c r="F31" s="32"/>
      <c r="G31" s="32"/>
    </row>
    <row r="32" spans="1:12" x14ac:dyDescent="0.2">
      <c r="A32" s="32"/>
      <c r="B32" s="32"/>
      <c r="C32" s="32"/>
      <c r="D32" s="32"/>
      <c r="E32" s="32"/>
      <c r="F32" s="32"/>
      <c r="G32" s="32"/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x14ac:dyDescent="0.2">
      <c r="A34" s="32"/>
      <c r="B34" s="32"/>
      <c r="C34" s="32"/>
      <c r="D34" s="32"/>
      <c r="E34" s="32"/>
      <c r="F34" s="32"/>
      <c r="G34" s="32"/>
    </row>
    <row r="35" spans="1:7" x14ac:dyDescent="0.2">
      <c r="A35" s="32"/>
      <c r="B35" s="32"/>
      <c r="C35" s="32"/>
      <c r="D35" s="32"/>
      <c r="E35" s="32"/>
      <c r="F35" s="32"/>
      <c r="G35" s="32"/>
    </row>
    <row r="36" spans="1:7" x14ac:dyDescent="0.2">
      <c r="A36" s="32"/>
      <c r="B36" s="32"/>
      <c r="C36" s="32"/>
      <c r="D36" s="32"/>
      <c r="E36" s="32"/>
      <c r="F36" s="32"/>
      <c r="G36" s="32"/>
    </row>
    <row r="37" spans="1:7" x14ac:dyDescent="0.2">
      <c r="A37" s="32"/>
      <c r="B37" s="32"/>
      <c r="C37" s="32"/>
      <c r="D37" s="32"/>
      <c r="E37" s="32"/>
      <c r="F37" s="32"/>
      <c r="G37" s="32"/>
    </row>
    <row r="38" spans="1:7" x14ac:dyDescent="0.2">
      <c r="A38" s="32"/>
      <c r="B38" s="32"/>
      <c r="C38" s="32"/>
      <c r="D38" s="32"/>
      <c r="E38" s="32"/>
      <c r="F38" s="32"/>
      <c r="G38" s="32"/>
    </row>
    <row r="39" spans="1:7" x14ac:dyDescent="0.2">
      <c r="A39" s="32"/>
      <c r="B39" s="32"/>
      <c r="C39" s="32"/>
      <c r="D39" s="32"/>
      <c r="E39" s="32"/>
      <c r="F39" s="32"/>
      <c r="G39" s="32"/>
    </row>
    <row r="40" spans="1:7" x14ac:dyDescent="0.2">
      <c r="A40" s="32"/>
      <c r="B40" s="32"/>
      <c r="C40" s="32"/>
      <c r="D40" s="32"/>
      <c r="E40" s="32"/>
      <c r="F40" s="32"/>
      <c r="G40" s="32"/>
    </row>
    <row r="41" spans="1:7" x14ac:dyDescent="0.2">
      <c r="A41" s="32"/>
      <c r="B41" s="32"/>
      <c r="C41" s="32"/>
      <c r="D41" s="32"/>
      <c r="E41" s="32"/>
      <c r="F41" s="32"/>
      <c r="G41" s="32"/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x14ac:dyDescent="0.2">
      <c r="A43" s="32"/>
      <c r="B43" s="32"/>
      <c r="C43" s="32"/>
      <c r="D43" s="32"/>
      <c r="E43" s="32"/>
      <c r="F43" s="32"/>
      <c r="G43" s="32"/>
    </row>
    <row r="44" spans="1:7" x14ac:dyDescent="0.2">
      <c r="A44" s="32"/>
      <c r="B44" s="32"/>
      <c r="C44" s="32"/>
      <c r="D44" s="32"/>
      <c r="E44" s="32"/>
      <c r="F44" s="32"/>
      <c r="G44" s="32"/>
    </row>
    <row r="45" spans="1:7" x14ac:dyDescent="0.2">
      <c r="A45" s="32"/>
      <c r="B45" s="32"/>
      <c r="C45" s="32"/>
      <c r="D45" s="32"/>
      <c r="E45" s="32"/>
      <c r="F45" s="32"/>
      <c r="G45" s="32"/>
    </row>
    <row r="46" spans="1:7" x14ac:dyDescent="0.2">
      <c r="A46" s="32"/>
      <c r="B46" s="32"/>
      <c r="C46" s="32"/>
      <c r="D46" s="32"/>
      <c r="E46" s="32"/>
      <c r="F46" s="32"/>
      <c r="G46" s="32"/>
    </row>
    <row r="47" spans="1:7" x14ac:dyDescent="0.2">
      <c r="A47" s="32"/>
      <c r="B47" s="32"/>
      <c r="C47" s="32"/>
      <c r="D47" s="32"/>
      <c r="E47" s="32"/>
      <c r="F47" s="32"/>
      <c r="G47" s="32"/>
    </row>
    <row r="48" spans="1:7" x14ac:dyDescent="0.2">
      <c r="A48" s="32"/>
      <c r="B48" s="32"/>
      <c r="C48" s="32"/>
      <c r="D48" s="32"/>
      <c r="E48" s="32"/>
      <c r="F48" s="32"/>
      <c r="G48" s="32"/>
    </row>
    <row r="49" spans="1:7" x14ac:dyDescent="0.2">
      <c r="A49" s="32"/>
      <c r="B49" s="32"/>
      <c r="C49" s="32"/>
      <c r="D49" s="32"/>
      <c r="E49" s="32"/>
      <c r="F49" s="32"/>
      <c r="G49" s="32"/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x14ac:dyDescent="0.2">
      <c r="A51" s="32"/>
      <c r="B51" s="32"/>
      <c r="C51" s="32"/>
      <c r="D51" s="32"/>
      <c r="E51" s="32"/>
      <c r="F51" s="32"/>
      <c r="G51" s="32"/>
    </row>
    <row r="52" spans="1:7" x14ac:dyDescent="0.2">
      <c r="A52" s="32"/>
      <c r="B52" s="32"/>
      <c r="C52" s="32"/>
      <c r="D52" s="32"/>
      <c r="E52" s="32"/>
      <c r="F52" s="32"/>
      <c r="G52" s="32"/>
    </row>
    <row r="53" spans="1:7" x14ac:dyDescent="0.2">
      <c r="A53" s="32"/>
      <c r="B53" s="32"/>
      <c r="C53" s="32"/>
      <c r="D53" s="32"/>
      <c r="E53" s="32"/>
      <c r="F53" s="32"/>
      <c r="G53" s="32"/>
    </row>
    <row r="54" spans="1:7" x14ac:dyDescent="0.2">
      <c r="A54" s="32"/>
      <c r="B54" s="32"/>
      <c r="C54" s="32"/>
      <c r="D54" s="32"/>
      <c r="E54" s="32"/>
      <c r="F54" s="32"/>
      <c r="G54" s="32"/>
    </row>
    <row r="55" spans="1:7" x14ac:dyDescent="0.2">
      <c r="A55" s="32"/>
      <c r="B55" s="32"/>
      <c r="C55" s="32"/>
      <c r="D55" s="32"/>
      <c r="E55" s="32"/>
      <c r="F55" s="32"/>
      <c r="G55" s="32"/>
    </row>
    <row r="56" spans="1:7" x14ac:dyDescent="0.2">
      <c r="A56" s="32"/>
      <c r="B56" s="32"/>
      <c r="C56" s="32"/>
      <c r="D56" s="32"/>
      <c r="E56" s="32"/>
      <c r="F56" s="32"/>
      <c r="G56" s="32"/>
    </row>
    <row r="57" spans="1:7" x14ac:dyDescent="0.2">
      <c r="A57" s="32"/>
      <c r="B57" s="32"/>
      <c r="C57" s="32"/>
      <c r="D57" s="32"/>
      <c r="E57" s="32"/>
      <c r="F57" s="32"/>
      <c r="G57" s="32"/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x14ac:dyDescent="0.2">
      <c r="A59" s="32"/>
      <c r="B59" s="32"/>
      <c r="C59" s="32"/>
      <c r="D59" s="32"/>
      <c r="E59" s="32"/>
      <c r="F59" s="32"/>
      <c r="G59" s="32"/>
    </row>
    <row r="60" spans="1:7" x14ac:dyDescent="0.2">
      <c r="A60" s="32"/>
      <c r="B60" s="32"/>
      <c r="C60" s="32"/>
      <c r="D60" s="32"/>
      <c r="E60" s="32"/>
      <c r="F60" s="32"/>
      <c r="G60" s="32"/>
    </row>
    <row r="61" spans="1:7" x14ac:dyDescent="0.2">
      <c r="A61" s="32"/>
      <c r="B61" s="32"/>
      <c r="C61" s="32"/>
      <c r="D61" s="32"/>
      <c r="E61" s="32"/>
      <c r="F61" s="32"/>
      <c r="G61" s="32"/>
    </row>
    <row r="62" spans="1:7" x14ac:dyDescent="0.2">
      <c r="A62" s="32"/>
      <c r="B62" s="32"/>
      <c r="C62" s="32"/>
      <c r="D62" s="32"/>
      <c r="E62" s="32"/>
      <c r="F62" s="32"/>
      <c r="G62" s="32"/>
    </row>
    <row r="63" spans="1:7" x14ac:dyDescent="0.2">
      <c r="A63" s="32"/>
      <c r="B63" s="32"/>
      <c r="C63" s="32"/>
      <c r="D63" s="32"/>
      <c r="E63" s="32"/>
      <c r="F63" s="32"/>
      <c r="G63" s="32"/>
    </row>
    <row r="64" spans="1:7" x14ac:dyDescent="0.2">
      <c r="A64" s="32"/>
      <c r="B64" s="32"/>
      <c r="C64" s="32"/>
      <c r="D64" s="32"/>
      <c r="E64" s="32"/>
      <c r="F64" s="32"/>
      <c r="G64" s="32"/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x14ac:dyDescent="0.2">
      <c r="A67" s="32"/>
      <c r="B67" s="32"/>
      <c r="C67" s="32"/>
      <c r="D67" s="32"/>
      <c r="E67" s="32"/>
      <c r="F67" s="32"/>
      <c r="G67" s="32"/>
    </row>
    <row r="68" spans="1:7" x14ac:dyDescent="0.2">
      <c r="A68" s="32"/>
      <c r="B68" s="32"/>
      <c r="C68" s="32"/>
      <c r="D68" s="32"/>
      <c r="E68" s="32"/>
      <c r="F68" s="32"/>
      <c r="G68" s="32"/>
    </row>
    <row r="69" spans="1:7" x14ac:dyDescent="0.2">
      <c r="A69" s="32"/>
      <c r="B69" s="32"/>
      <c r="C69" s="32"/>
      <c r="D69" s="32"/>
      <c r="E69" s="32"/>
      <c r="F69" s="32"/>
      <c r="G69" s="32"/>
    </row>
    <row r="70" spans="1:7" x14ac:dyDescent="0.2">
      <c r="A70" s="32"/>
      <c r="B70" s="32"/>
      <c r="C70" s="32"/>
      <c r="D70" s="32"/>
      <c r="E70" s="32"/>
      <c r="F70" s="32"/>
      <c r="G70" s="32"/>
    </row>
    <row r="71" spans="1:7" x14ac:dyDescent="0.2">
      <c r="A71" s="32"/>
      <c r="B71" s="32"/>
      <c r="C71" s="32"/>
      <c r="D71" s="32"/>
      <c r="E71" s="32"/>
      <c r="F71" s="32"/>
      <c r="G71" s="32"/>
    </row>
    <row r="72" spans="1:7" x14ac:dyDescent="0.2">
      <c r="A72" s="32"/>
      <c r="B72" s="32"/>
      <c r="C72" s="32"/>
      <c r="D72" s="32"/>
      <c r="E72" s="32"/>
      <c r="F72" s="32"/>
      <c r="G72" s="32"/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x14ac:dyDescent="0.2">
      <c r="A75" s="32"/>
      <c r="B75" s="32"/>
      <c r="C75" s="32"/>
      <c r="D75" s="32"/>
      <c r="E75" s="32"/>
      <c r="F75" s="32"/>
      <c r="G75" s="32"/>
    </row>
    <row r="76" spans="1:7" x14ac:dyDescent="0.2">
      <c r="A76" s="32"/>
      <c r="B76" s="32"/>
      <c r="C76" s="32"/>
      <c r="D76" s="32"/>
      <c r="E76" s="32"/>
      <c r="F76" s="32"/>
      <c r="G76" s="32"/>
    </row>
    <row r="77" spans="1:7" x14ac:dyDescent="0.2">
      <c r="A77" s="32"/>
      <c r="B77" s="32"/>
      <c r="C77" s="32"/>
      <c r="D77" s="32"/>
      <c r="E77" s="32"/>
      <c r="F77" s="32"/>
      <c r="G77" s="32"/>
    </row>
    <row r="78" spans="1:7" x14ac:dyDescent="0.2">
      <c r="A78" s="32"/>
      <c r="B78" s="32"/>
      <c r="C78" s="32"/>
      <c r="D78" s="32"/>
      <c r="E78" s="32"/>
      <c r="F78" s="32"/>
      <c r="G78" s="32"/>
    </row>
    <row r="79" spans="1:7" x14ac:dyDescent="0.2">
      <c r="A79" s="32"/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x14ac:dyDescent="0.2">
      <c r="A82" s="32"/>
      <c r="B82" s="32"/>
      <c r="C82" s="32"/>
      <c r="D82" s="32"/>
      <c r="E82" s="32"/>
      <c r="F82" s="32"/>
      <c r="G82" s="32"/>
    </row>
    <row r="83" spans="1:7" x14ac:dyDescent="0.2">
      <c r="A83" s="32"/>
      <c r="B83" s="32"/>
      <c r="C83" s="32"/>
      <c r="D83" s="32"/>
      <c r="E83" s="32"/>
      <c r="F83" s="32"/>
      <c r="G83" s="32"/>
    </row>
    <row r="84" spans="1:7" x14ac:dyDescent="0.2">
      <c r="A84" s="32"/>
      <c r="B84" s="32"/>
      <c r="C84" s="32"/>
      <c r="D84" s="32"/>
      <c r="E84" s="32"/>
      <c r="F84" s="32"/>
      <c r="G84" s="32"/>
    </row>
    <row r="85" spans="1:7" x14ac:dyDescent="0.2">
      <c r="A85" s="32"/>
      <c r="B85" s="32"/>
      <c r="C85" s="32"/>
      <c r="D85" s="32"/>
      <c r="E85" s="32"/>
      <c r="F85" s="32"/>
      <c r="G85" s="32"/>
    </row>
    <row r="86" spans="1:7" x14ac:dyDescent="0.2">
      <c r="A86" s="32"/>
      <c r="B86" s="32"/>
      <c r="C86" s="32"/>
      <c r="D86" s="32"/>
      <c r="E86" s="32"/>
      <c r="F86" s="32"/>
      <c r="G86" s="32"/>
    </row>
    <row r="87" spans="1:7" x14ac:dyDescent="0.2">
      <c r="A87" s="32"/>
      <c r="B87" s="32"/>
      <c r="C87" s="32"/>
      <c r="D87" s="32"/>
      <c r="E87" s="32"/>
      <c r="F87" s="32"/>
      <c r="G87" s="32"/>
    </row>
    <row r="88" spans="1:7" x14ac:dyDescent="0.2">
      <c r="A88" s="32"/>
      <c r="B88" s="32"/>
      <c r="C88" s="32"/>
      <c r="D88" s="32"/>
      <c r="E88" s="32"/>
      <c r="F88" s="32"/>
      <c r="G88" s="32"/>
    </row>
    <row r="89" spans="1:7" x14ac:dyDescent="0.2">
      <c r="A89" s="32"/>
      <c r="B89" s="32"/>
      <c r="C89" s="32"/>
      <c r="D89" s="32"/>
      <c r="E89" s="32"/>
      <c r="F89" s="32"/>
      <c r="G89" s="32"/>
    </row>
    <row r="90" spans="1:7" x14ac:dyDescent="0.2">
      <c r="A90" s="32"/>
      <c r="B90" s="32"/>
      <c r="C90" s="32"/>
      <c r="D90" s="32"/>
      <c r="E90" s="32"/>
      <c r="F90" s="32"/>
      <c r="G90" s="32"/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x14ac:dyDescent="0.2">
      <c r="A92" s="32"/>
      <c r="B92" s="32"/>
      <c r="C92" s="32"/>
      <c r="D92" s="32"/>
      <c r="E92" s="32"/>
      <c r="F92" s="32"/>
      <c r="G92" s="32"/>
    </row>
    <row r="93" spans="1:7" x14ac:dyDescent="0.2">
      <c r="A93" s="32"/>
      <c r="B93" s="32"/>
      <c r="C93" s="32"/>
      <c r="D93" s="32"/>
      <c r="E93" s="32"/>
      <c r="F93" s="32"/>
      <c r="G93" s="32"/>
    </row>
    <row r="94" spans="1:7" x14ac:dyDescent="0.2">
      <c r="A94" s="32"/>
      <c r="B94" s="32"/>
      <c r="C94" s="32"/>
      <c r="D94" s="32"/>
      <c r="E94" s="32"/>
      <c r="F94" s="32"/>
      <c r="G94" s="32"/>
    </row>
    <row r="95" spans="1:7" x14ac:dyDescent="0.2">
      <c r="A95" s="32"/>
      <c r="B95" s="32"/>
      <c r="C95" s="32"/>
      <c r="D95" s="32"/>
      <c r="E95" s="32"/>
      <c r="F95" s="32"/>
      <c r="G95" s="32"/>
    </row>
    <row r="96" spans="1:7" x14ac:dyDescent="0.2">
      <c r="A96" s="32"/>
      <c r="B96" s="32"/>
      <c r="C96" s="32"/>
      <c r="D96" s="32"/>
      <c r="E96" s="32"/>
      <c r="F96" s="32"/>
      <c r="G96" s="32"/>
    </row>
    <row r="97" spans="1:7" x14ac:dyDescent="0.2">
      <c r="A97" s="32"/>
      <c r="B97" s="32"/>
      <c r="C97" s="32"/>
      <c r="D97" s="32"/>
      <c r="E97" s="32"/>
      <c r="F97" s="32"/>
      <c r="G97" s="32"/>
    </row>
    <row r="98" spans="1:7" x14ac:dyDescent="0.2">
      <c r="A98" s="32"/>
      <c r="B98" s="32"/>
      <c r="C98" s="32"/>
      <c r="D98" s="32"/>
      <c r="E98" s="32"/>
      <c r="F98" s="32"/>
      <c r="G98" s="32"/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x14ac:dyDescent="0.2">
      <c r="A100" s="32"/>
      <c r="B100" s="32"/>
      <c r="C100" s="32"/>
      <c r="D100" s="32"/>
      <c r="E100" s="32"/>
      <c r="F100" s="32"/>
      <c r="G100" s="32"/>
    </row>
    <row r="101" spans="1:7" x14ac:dyDescent="0.2">
      <c r="A101" s="32"/>
      <c r="B101" s="32"/>
      <c r="C101" s="32"/>
      <c r="D101" s="32"/>
      <c r="E101" s="32"/>
      <c r="F101" s="32"/>
      <c r="G101" s="32"/>
    </row>
    <row r="102" spans="1:7" x14ac:dyDescent="0.2">
      <c r="A102" s="32"/>
      <c r="B102" s="32"/>
      <c r="C102" s="32"/>
      <c r="D102" s="32"/>
      <c r="E102" s="32"/>
      <c r="F102" s="32"/>
      <c r="G102" s="32"/>
    </row>
    <row r="103" spans="1:7" x14ac:dyDescent="0.2">
      <c r="A103" s="32"/>
      <c r="B103" s="32"/>
      <c r="C103" s="32"/>
      <c r="D103" s="32"/>
      <c r="E103" s="32"/>
      <c r="F103" s="32"/>
      <c r="G103" s="32"/>
    </row>
    <row r="104" spans="1:7" x14ac:dyDescent="0.2">
      <c r="A104" s="32"/>
      <c r="B104" s="32"/>
      <c r="C104" s="32"/>
      <c r="D104" s="32"/>
      <c r="E104" s="32"/>
      <c r="F104" s="32"/>
      <c r="G104" s="32"/>
    </row>
    <row r="105" spans="1:7" x14ac:dyDescent="0.2">
      <c r="A105" s="32"/>
      <c r="B105" s="32"/>
      <c r="C105" s="32"/>
      <c r="D105" s="32"/>
      <c r="E105" s="32"/>
      <c r="F105" s="32"/>
      <c r="G105" s="32"/>
    </row>
    <row r="106" spans="1:7" x14ac:dyDescent="0.2">
      <c r="A106" s="32"/>
      <c r="B106" s="32"/>
      <c r="C106" s="32"/>
      <c r="D106" s="32"/>
      <c r="E106" s="32"/>
      <c r="F106" s="32"/>
      <c r="G106" s="32"/>
    </row>
    <row r="107" spans="1:7" x14ac:dyDescent="0.2">
      <c r="A107" s="32"/>
      <c r="B107" s="32"/>
      <c r="C107" s="32"/>
      <c r="D107" s="32"/>
      <c r="E107" s="32"/>
      <c r="F107" s="32"/>
      <c r="G107" s="32"/>
    </row>
    <row r="108" spans="1:7" x14ac:dyDescent="0.2">
      <c r="A108" s="32"/>
      <c r="B108" s="32"/>
      <c r="C108" s="32"/>
      <c r="D108" s="32"/>
      <c r="E108" s="32"/>
      <c r="F108" s="32"/>
      <c r="G108" s="32"/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x14ac:dyDescent="0.2">
      <c r="A110" s="32"/>
      <c r="B110" s="32"/>
      <c r="C110" s="32"/>
      <c r="D110" s="32"/>
      <c r="E110" s="32"/>
      <c r="F110" s="32"/>
      <c r="G110" s="32"/>
    </row>
    <row r="111" spans="1:7" x14ac:dyDescent="0.2">
      <c r="A111" s="32"/>
      <c r="B111" s="32"/>
      <c r="C111" s="32"/>
      <c r="D111" s="32"/>
      <c r="E111" s="32"/>
      <c r="F111" s="32"/>
      <c r="G111" s="32"/>
    </row>
    <row r="112" spans="1:7" x14ac:dyDescent="0.2">
      <c r="A112" s="32"/>
      <c r="B112" s="32"/>
      <c r="C112" s="32"/>
      <c r="D112" s="32"/>
      <c r="E112" s="32"/>
      <c r="F112" s="32"/>
      <c r="G112" s="32"/>
    </row>
    <row r="113" spans="1:7" x14ac:dyDescent="0.2">
      <c r="A113" s="32"/>
      <c r="B113" s="32"/>
      <c r="C113" s="32"/>
      <c r="D113" s="32"/>
      <c r="E113" s="32"/>
      <c r="F113" s="32"/>
      <c r="G113" s="32"/>
    </row>
    <row r="114" spans="1:7" x14ac:dyDescent="0.2">
      <c r="A114" s="32"/>
      <c r="B114" s="32"/>
      <c r="C114" s="32"/>
      <c r="D114" s="32"/>
      <c r="E114" s="32"/>
      <c r="F114" s="32"/>
      <c r="G114" s="32"/>
    </row>
    <row r="115" spans="1:7" x14ac:dyDescent="0.2">
      <c r="A115" s="32"/>
      <c r="B115" s="32"/>
      <c r="C115" s="32"/>
      <c r="D115" s="32"/>
      <c r="E115" s="32"/>
      <c r="F115" s="32"/>
      <c r="G115" s="32"/>
    </row>
    <row r="116" spans="1:7" x14ac:dyDescent="0.2">
      <c r="A116" s="32"/>
      <c r="B116" s="32"/>
      <c r="C116" s="32"/>
      <c r="D116" s="32"/>
      <c r="E116" s="32"/>
      <c r="F116" s="32"/>
      <c r="G116" s="32"/>
    </row>
    <row r="117" spans="1:7" x14ac:dyDescent="0.2">
      <c r="A117" s="32"/>
      <c r="B117" s="32"/>
      <c r="C117" s="32"/>
      <c r="D117" s="32"/>
      <c r="E117" s="32"/>
      <c r="F117" s="32"/>
      <c r="G117" s="32"/>
    </row>
    <row r="118" spans="1:7" x14ac:dyDescent="0.2">
      <c r="A118" s="32"/>
      <c r="B118" s="32"/>
      <c r="C118" s="32"/>
      <c r="D118" s="32"/>
      <c r="E118" s="32"/>
      <c r="F118" s="32"/>
      <c r="G118" s="32"/>
    </row>
    <row r="119" spans="1:7" x14ac:dyDescent="0.2">
      <c r="A119" s="32"/>
      <c r="B119" s="32"/>
      <c r="C119" s="32"/>
      <c r="D119" s="32"/>
      <c r="E119" s="32"/>
      <c r="F119" s="32"/>
      <c r="G119" s="32"/>
    </row>
    <row r="120" spans="1:7" x14ac:dyDescent="0.2">
      <c r="A120" s="32"/>
      <c r="B120" s="32"/>
      <c r="C120" s="32"/>
      <c r="D120" s="32"/>
      <c r="E120" s="32"/>
      <c r="F120" s="32"/>
      <c r="G120" s="32"/>
    </row>
    <row r="121" spans="1:7" x14ac:dyDescent="0.2">
      <c r="A121" s="32"/>
      <c r="B121" s="32"/>
      <c r="C121" s="32"/>
      <c r="D121" s="32"/>
      <c r="E121" s="32"/>
      <c r="F121" s="32"/>
      <c r="G121" s="32"/>
    </row>
    <row r="122" spans="1:7" x14ac:dyDescent="0.2">
      <c r="A122" s="32"/>
      <c r="B122" s="32"/>
      <c r="C122" s="32"/>
      <c r="D122" s="32"/>
      <c r="E122" s="32"/>
      <c r="F122" s="32"/>
      <c r="G122" s="32"/>
    </row>
    <row r="123" spans="1:7" x14ac:dyDescent="0.2">
      <c r="A123" s="32"/>
      <c r="B123" s="32"/>
      <c r="C123" s="32"/>
      <c r="D123" s="32"/>
      <c r="E123" s="32"/>
      <c r="F123" s="32"/>
      <c r="G123" s="32"/>
    </row>
    <row r="124" spans="1:7" x14ac:dyDescent="0.2">
      <c r="A124" s="32"/>
      <c r="B124" s="32"/>
      <c r="C124" s="32"/>
      <c r="D124" s="32"/>
      <c r="E124" s="32"/>
      <c r="F124" s="32"/>
      <c r="G124" s="32"/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x14ac:dyDescent="0.2">
      <c r="A126" s="32"/>
      <c r="B126" s="32"/>
      <c r="C126" s="32"/>
      <c r="D126" s="32"/>
      <c r="E126" s="32"/>
      <c r="F126" s="32"/>
      <c r="G126" s="32"/>
    </row>
    <row r="127" spans="1:7" x14ac:dyDescent="0.2">
      <c r="A127" s="32"/>
      <c r="B127" s="32"/>
      <c r="C127" s="32"/>
      <c r="D127" s="32"/>
      <c r="E127" s="32"/>
      <c r="F127" s="32"/>
      <c r="G127" s="32"/>
    </row>
    <row r="128" spans="1:7" x14ac:dyDescent="0.2">
      <c r="A128" s="32"/>
      <c r="B128" s="32"/>
      <c r="C128" s="32"/>
      <c r="D128" s="32"/>
      <c r="E128" s="32"/>
      <c r="F128" s="32"/>
      <c r="G128" s="32"/>
    </row>
    <row r="129" spans="1:7" x14ac:dyDescent="0.2">
      <c r="A129" s="32"/>
      <c r="B129" s="32"/>
      <c r="C129" s="32"/>
      <c r="D129" s="32"/>
      <c r="E129" s="32"/>
      <c r="F129" s="32"/>
      <c r="G129" s="32"/>
    </row>
    <row r="130" spans="1:7" x14ac:dyDescent="0.2">
      <c r="A130" s="32"/>
      <c r="B130" s="32"/>
      <c r="C130" s="32"/>
      <c r="D130" s="32"/>
      <c r="E130" s="32"/>
      <c r="F130" s="32"/>
      <c r="G130" s="32"/>
    </row>
    <row r="131" spans="1:7" x14ac:dyDescent="0.2">
      <c r="A131" s="32"/>
      <c r="B131" s="32"/>
      <c r="C131" s="32"/>
      <c r="D131" s="32"/>
      <c r="E131" s="32"/>
      <c r="F131" s="32"/>
      <c r="G131" s="32"/>
    </row>
    <row r="132" spans="1:7" x14ac:dyDescent="0.2">
      <c r="A132" s="32"/>
      <c r="B132" s="32"/>
      <c r="C132" s="32"/>
      <c r="D132" s="32"/>
      <c r="E132" s="32"/>
      <c r="F132" s="32"/>
      <c r="G132" s="32"/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x14ac:dyDescent="0.2">
      <c r="A134" s="32"/>
      <c r="B134" s="32"/>
      <c r="C134" s="32"/>
      <c r="D134" s="32"/>
      <c r="E134" s="32"/>
      <c r="F134" s="32"/>
      <c r="G134" s="32"/>
    </row>
    <row r="135" spans="1:7" x14ac:dyDescent="0.2">
      <c r="A135" s="32"/>
      <c r="B135" s="32"/>
      <c r="C135" s="32"/>
      <c r="D135" s="32"/>
      <c r="E135" s="32"/>
      <c r="F135" s="32"/>
      <c r="G135" s="32"/>
    </row>
    <row r="136" spans="1:7" x14ac:dyDescent="0.2">
      <c r="A136" s="32"/>
      <c r="B136" s="32"/>
      <c r="C136" s="32"/>
      <c r="D136" s="32"/>
      <c r="E136" s="32"/>
      <c r="F136" s="32"/>
      <c r="G136" s="32"/>
    </row>
    <row r="137" spans="1:7" x14ac:dyDescent="0.2">
      <c r="A137" s="32"/>
      <c r="B137" s="32"/>
      <c r="C137" s="32"/>
      <c r="D137" s="32"/>
      <c r="E137" s="32"/>
      <c r="F137" s="32"/>
      <c r="G137" s="32"/>
    </row>
    <row r="138" spans="1:7" x14ac:dyDescent="0.2">
      <c r="A138" s="32"/>
      <c r="B138" s="32"/>
      <c r="C138" s="32"/>
      <c r="D138" s="32"/>
      <c r="E138" s="32"/>
      <c r="F138" s="32"/>
      <c r="G138" s="32"/>
    </row>
    <row r="139" spans="1:7" x14ac:dyDescent="0.2">
      <c r="A139" s="32"/>
      <c r="B139" s="32"/>
      <c r="C139" s="32"/>
      <c r="D139" s="32"/>
      <c r="E139" s="32"/>
      <c r="F139" s="32"/>
      <c r="G139" s="32"/>
    </row>
    <row r="140" spans="1:7" x14ac:dyDescent="0.2">
      <c r="A140" s="32"/>
      <c r="B140" s="32"/>
      <c r="C140" s="32"/>
      <c r="D140" s="32"/>
      <c r="E140" s="32"/>
      <c r="F140" s="32"/>
      <c r="G140" s="32"/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x14ac:dyDescent="0.2">
      <c r="A142" s="32"/>
      <c r="B142" s="32"/>
      <c r="C142" s="32"/>
      <c r="D142" s="32"/>
      <c r="E142" s="32"/>
      <c r="F142" s="32"/>
      <c r="G142" s="32"/>
    </row>
    <row r="143" spans="1:7" x14ac:dyDescent="0.2">
      <c r="A143" s="32"/>
      <c r="B143" s="32"/>
      <c r="C143" s="32"/>
      <c r="D143" s="32"/>
      <c r="E143" s="32"/>
      <c r="F143" s="32"/>
      <c r="G143" s="32"/>
    </row>
    <row r="144" spans="1:7" x14ac:dyDescent="0.2">
      <c r="A144" s="32"/>
      <c r="B144" s="32"/>
      <c r="C144" s="32"/>
      <c r="D144" s="32"/>
      <c r="E144" s="32"/>
      <c r="F144" s="32"/>
      <c r="G144" s="32"/>
    </row>
    <row r="145" spans="1:7" x14ac:dyDescent="0.2">
      <c r="A145" s="32"/>
      <c r="B145" s="32"/>
      <c r="C145" s="32"/>
      <c r="D145" s="32"/>
      <c r="E145" s="32"/>
      <c r="F145" s="32"/>
      <c r="G145" s="32"/>
    </row>
    <row r="146" spans="1:7" x14ac:dyDescent="0.2">
      <c r="A146" s="32"/>
      <c r="B146" s="32"/>
      <c r="C146" s="32"/>
      <c r="D146" s="32"/>
      <c r="E146" s="32"/>
      <c r="F146" s="32"/>
      <c r="G146" s="32"/>
    </row>
    <row r="147" spans="1:7" x14ac:dyDescent="0.2">
      <c r="A147" s="32"/>
      <c r="B147" s="32"/>
      <c r="C147" s="32"/>
      <c r="D147" s="32"/>
      <c r="E147" s="32"/>
      <c r="F147" s="32"/>
      <c r="G147" s="32"/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x14ac:dyDescent="0.2">
      <c r="A149" s="32"/>
      <c r="B149" s="32"/>
      <c r="C149" s="32"/>
      <c r="D149" s="32"/>
      <c r="E149" s="32"/>
      <c r="F149" s="32"/>
      <c r="G149" s="32"/>
    </row>
    <row r="150" spans="1:7" x14ac:dyDescent="0.2">
      <c r="A150" s="32"/>
      <c r="B150" s="32"/>
      <c r="C150" s="32"/>
      <c r="D150" s="32"/>
      <c r="E150" s="32"/>
      <c r="F150" s="32"/>
      <c r="G150" s="32"/>
    </row>
  </sheetData>
  <sheetProtection selectLockedCells="1" selectUnlockedCells="1"/>
  <mergeCells count="3">
    <mergeCell ref="A16:G16"/>
    <mergeCell ref="A21:I21"/>
    <mergeCell ref="A22:I2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4.5703125" customWidth="1"/>
    <col min="2" max="2" width="14.140625" customWidth="1"/>
    <col min="3" max="3" width="5.28515625" customWidth="1"/>
    <col min="4" max="4" width="4.85546875" customWidth="1"/>
    <col min="5" max="5" width="9.28515625" bestFit="1" customWidth="1"/>
    <col min="6" max="6" width="9.7109375" bestFit="1" customWidth="1"/>
    <col min="7" max="7" width="4.85546875" customWidth="1"/>
    <col min="8" max="8" width="9.7109375" bestFit="1" customWidth="1"/>
    <col min="9" max="9" width="14.42578125" customWidth="1"/>
  </cols>
  <sheetData>
    <row r="1" spans="1:12" s="65" customFormat="1" ht="27" customHeight="1" x14ac:dyDescent="0.25">
      <c r="A1" s="276" t="s">
        <v>819</v>
      </c>
      <c r="B1" s="276"/>
      <c r="C1" s="276"/>
      <c r="D1" s="276"/>
      <c r="E1" s="276"/>
      <c r="F1" s="276"/>
      <c r="G1" s="276"/>
      <c r="H1" s="276"/>
      <c r="I1" s="276"/>
    </row>
    <row r="2" spans="1:12" ht="55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57" customHeight="1" x14ac:dyDescent="0.2">
      <c r="A3" s="8">
        <v>1</v>
      </c>
      <c r="B3" s="9" t="s">
        <v>545</v>
      </c>
      <c r="C3" s="8">
        <v>60</v>
      </c>
      <c r="D3" s="8" t="s">
        <v>16</v>
      </c>
      <c r="E3" s="203"/>
      <c r="F3" s="203">
        <f>C3*E3</f>
        <v>0</v>
      </c>
      <c r="G3" s="9">
        <v>8</v>
      </c>
      <c r="H3" s="207">
        <f>F3*1.08</f>
        <v>0</v>
      </c>
      <c r="I3" s="11"/>
    </row>
    <row r="4" spans="1:12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7" spans="1:12" ht="14.25" customHeight="1" x14ac:dyDescent="0.2">
      <c r="A7" s="259" t="s">
        <v>133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4.25" customHeight="1" x14ac:dyDescent="0.2">
      <c r="A8" s="259" t="s">
        <v>134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11" spans="1:12" x14ac:dyDescent="0.2">
      <c r="H11" t="s">
        <v>917</v>
      </c>
    </row>
    <row r="12" spans="1:12" x14ac:dyDescent="0.2">
      <c r="H12" t="s">
        <v>918</v>
      </c>
    </row>
  </sheetData>
  <sheetProtection selectLockedCells="1" selectUnlockedCells="1"/>
  <mergeCells count="4">
    <mergeCell ref="A4:G4"/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6"/>
  <sheetViews>
    <sheetView topLeftCell="A5" workbookViewId="0">
      <selection activeCell="H15" sqref="H15:J16"/>
    </sheetView>
  </sheetViews>
  <sheetFormatPr defaultRowHeight="12.75" x14ac:dyDescent="0.2"/>
  <cols>
    <col min="1" max="1" width="3.28515625" customWidth="1"/>
    <col min="2" max="2" width="19.140625" customWidth="1"/>
    <col min="3" max="3" width="4.42578125" customWidth="1"/>
    <col min="4" max="4" width="4.85546875" customWidth="1"/>
    <col min="5" max="5" width="9.42578125" bestFit="1" customWidth="1"/>
    <col min="6" max="6" width="10.5703125" bestFit="1" customWidth="1"/>
    <col min="7" max="7" width="4.42578125" style="67" customWidth="1"/>
    <col min="8" max="8" width="13.140625" customWidth="1"/>
    <col min="9" max="9" width="17.85546875" customWidth="1"/>
  </cols>
  <sheetData>
    <row r="5" spans="1:12" ht="37.9" customHeight="1" x14ac:dyDescent="0.25">
      <c r="A5" s="278" t="s">
        <v>818</v>
      </c>
      <c r="B5" s="278"/>
      <c r="C5" s="278"/>
      <c r="D5" s="278"/>
      <c r="E5" s="278"/>
      <c r="F5" s="278"/>
      <c r="G5" s="278"/>
      <c r="H5" s="278"/>
      <c r="I5" s="278"/>
    </row>
    <row r="6" spans="1:12" ht="34.5" customHeight="1" x14ac:dyDescent="0.2">
      <c r="A6" s="2" t="s">
        <v>0</v>
      </c>
      <c r="B6" s="3" t="s">
        <v>1</v>
      </c>
      <c r="C6" s="3" t="s">
        <v>2</v>
      </c>
      <c r="D6" s="3" t="s">
        <v>3</v>
      </c>
      <c r="E6" s="4" t="s">
        <v>4</v>
      </c>
      <c r="F6" s="20" t="s">
        <v>5</v>
      </c>
      <c r="G6" s="68" t="s">
        <v>13</v>
      </c>
      <c r="H6" s="6" t="s">
        <v>7</v>
      </c>
      <c r="I6" s="66" t="s">
        <v>8</v>
      </c>
    </row>
    <row r="7" spans="1:12" s="14" customFormat="1" ht="36.6" customHeight="1" x14ac:dyDescent="0.2">
      <c r="A7" s="9">
        <v>1</v>
      </c>
      <c r="B7" s="156" t="s">
        <v>110</v>
      </c>
      <c r="C7" s="69">
        <v>10</v>
      </c>
      <c r="D7" s="69" t="s">
        <v>9</v>
      </c>
      <c r="E7" s="253"/>
      <c r="F7" s="224">
        <f>C7*E7</f>
        <v>0</v>
      </c>
      <c r="G7" s="70">
        <v>8</v>
      </c>
      <c r="H7" s="211">
        <f>F7*1.08</f>
        <v>0</v>
      </c>
      <c r="I7" s="36"/>
    </row>
    <row r="8" spans="1:12" s="33" customFormat="1" ht="24.75" customHeight="1" x14ac:dyDescent="0.25">
      <c r="B8" s="72"/>
      <c r="C8" s="72"/>
      <c r="D8" s="72"/>
      <c r="E8" s="72" t="s">
        <v>112</v>
      </c>
      <c r="F8" s="271" t="s">
        <v>113</v>
      </c>
      <c r="G8" s="271"/>
      <c r="H8" s="209">
        <f>SUM(H7)</f>
        <v>0</v>
      </c>
      <c r="I8" s="28"/>
    </row>
    <row r="9" spans="1:12" ht="15" x14ac:dyDescent="0.2">
      <c r="B9" s="31"/>
      <c r="C9" s="32"/>
      <c r="D9" s="32"/>
      <c r="E9" s="32"/>
      <c r="F9" s="32"/>
      <c r="G9" s="73"/>
    </row>
    <row r="10" spans="1:12" s="62" customFormat="1" x14ac:dyDescent="0.2">
      <c r="G10" s="74"/>
    </row>
    <row r="11" spans="1:12" ht="27.75" customHeight="1" x14ac:dyDescent="0.2">
      <c r="A11" s="277" t="s">
        <v>135</v>
      </c>
      <c r="B11" s="277"/>
      <c r="C11" s="277"/>
      <c r="D11" s="277"/>
      <c r="E11" s="277"/>
      <c r="F11" s="277"/>
      <c r="G11" s="277"/>
      <c r="H11" s="277"/>
      <c r="I11" s="277"/>
      <c r="J11" s="14"/>
      <c r="K11" s="14"/>
      <c r="L11" s="14"/>
    </row>
    <row r="12" spans="1:12" s="16" customFormat="1" ht="27.75" customHeight="1" x14ac:dyDescent="0.2">
      <c r="A12" s="277" t="s">
        <v>136</v>
      </c>
      <c r="B12" s="277"/>
      <c r="C12" s="277"/>
      <c r="D12" s="277"/>
      <c r="E12" s="277"/>
      <c r="F12" s="277"/>
      <c r="G12" s="277"/>
      <c r="H12" s="277"/>
      <c r="I12" s="277"/>
      <c r="J12" s="15"/>
      <c r="K12" s="15"/>
      <c r="L12" s="15"/>
    </row>
    <row r="15" spans="1:12" x14ac:dyDescent="0.2">
      <c r="H15" t="s">
        <v>917</v>
      </c>
    </row>
    <row r="16" spans="1:12" x14ac:dyDescent="0.2">
      <c r="H16" t="s">
        <v>918</v>
      </c>
    </row>
  </sheetData>
  <sheetProtection selectLockedCells="1" selectUnlockedCells="1"/>
  <mergeCells count="4">
    <mergeCell ref="F8:G8"/>
    <mergeCell ref="A11:I11"/>
    <mergeCell ref="A12:I12"/>
    <mergeCell ref="A5:I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4.140625" customWidth="1"/>
    <col min="2" max="2" width="18.42578125" customWidth="1"/>
    <col min="3" max="3" width="7.42578125" customWidth="1"/>
    <col min="4" max="4" width="6.140625" customWidth="1"/>
    <col min="5" max="5" width="10.28515625" customWidth="1"/>
    <col min="6" max="6" width="9.7109375" bestFit="1" customWidth="1"/>
    <col min="7" max="7" width="4.42578125" customWidth="1"/>
    <col min="8" max="8" width="9.5703125" customWidth="1"/>
    <col min="9" max="9" width="17.85546875" customWidth="1"/>
  </cols>
  <sheetData>
    <row r="1" spans="1:12" ht="30" customHeight="1" thickBot="1" x14ac:dyDescent="0.3">
      <c r="A1" s="265" t="s">
        <v>817</v>
      </c>
      <c r="B1" s="265"/>
      <c r="C1" s="265"/>
      <c r="D1" s="265"/>
      <c r="E1" s="265"/>
      <c r="F1" s="265"/>
      <c r="G1" s="265"/>
      <c r="H1" s="265"/>
      <c r="I1" s="265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78.75" customHeight="1" x14ac:dyDescent="0.2">
      <c r="A3" s="8">
        <v>1</v>
      </c>
      <c r="B3" s="9" t="s">
        <v>766</v>
      </c>
      <c r="C3" s="43">
        <v>25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6" spans="1:12" ht="13.5" customHeight="1" x14ac:dyDescent="0.2"/>
    <row r="7" spans="1:12" ht="14.25" customHeight="1" x14ac:dyDescent="0.2">
      <c r="A7" s="259" t="s">
        <v>142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4.25" customHeight="1" x14ac:dyDescent="0.2">
      <c r="A8" s="259" t="s">
        <v>143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11" spans="1:12" x14ac:dyDescent="0.2">
      <c r="H11" t="s">
        <v>917</v>
      </c>
    </row>
    <row r="12" spans="1:12" x14ac:dyDescent="0.2">
      <c r="H12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2"/>
  <sheetViews>
    <sheetView topLeftCell="B19" zoomScaleNormal="100" workbookViewId="0">
      <selection activeCell="H113" sqref="H113"/>
    </sheetView>
  </sheetViews>
  <sheetFormatPr defaultRowHeight="12.75" x14ac:dyDescent="0.2"/>
  <cols>
    <col min="1" max="1" width="0" hidden="1" customWidth="1"/>
    <col min="2" max="2" width="4.140625" customWidth="1"/>
    <col min="3" max="3" width="24.140625" customWidth="1"/>
    <col min="4" max="4" width="5.5703125" customWidth="1"/>
    <col min="5" max="5" width="5.28515625" customWidth="1"/>
    <col min="6" max="6" width="8.7109375" customWidth="1"/>
    <col min="7" max="7" width="12.28515625" bestFit="1" customWidth="1"/>
    <col min="8" max="8" width="5.85546875" customWidth="1"/>
    <col min="9" max="9" width="13.42578125" bestFit="1" customWidth="1"/>
    <col min="10" max="10" width="12.7109375" customWidth="1"/>
  </cols>
  <sheetData>
    <row r="1" spans="2:15" ht="28.9" customHeight="1" thickBot="1" x14ac:dyDescent="0.3">
      <c r="B1" s="263" t="s">
        <v>648</v>
      </c>
      <c r="C1" s="263"/>
      <c r="D1" s="263"/>
      <c r="E1" s="263"/>
      <c r="F1" s="263"/>
      <c r="G1" s="263"/>
      <c r="H1" s="263"/>
      <c r="I1" s="263"/>
      <c r="J1" s="263"/>
    </row>
    <row r="2" spans="2:15" s="169" customFormat="1" ht="69.75" customHeight="1" thickBot="1" x14ac:dyDescent="0.25">
      <c r="B2" s="246" t="s">
        <v>0</v>
      </c>
      <c r="C2" s="247" t="s">
        <v>1</v>
      </c>
      <c r="D2" s="247" t="s">
        <v>2</v>
      </c>
      <c r="E2" s="247" t="s">
        <v>3</v>
      </c>
      <c r="F2" s="247" t="s">
        <v>21</v>
      </c>
      <c r="G2" s="248" t="s">
        <v>29</v>
      </c>
      <c r="H2" s="249" t="s">
        <v>23</v>
      </c>
      <c r="I2" s="250" t="s">
        <v>24</v>
      </c>
      <c r="J2" s="251" t="s">
        <v>8</v>
      </c>
    </row>
    <row r="3" spans="2:15" s="14" customFormat="1" ht="31.15" customHeight="1" x14ac:dyDescent="0.2">
      <c r="B3" s="23">
        <v>1</v>
      </c>
      <c r="C3" s="24" t="s">
        <v>491</v>
      </c>
      <c r="D3" s="23">
        <v>10</v>
      </c>
      <c r="E3" s="23" t="s">
        <v>9</v>
      </c>
      <c r="F3" s="225"/>
      <c r="G3" s="215">
        <f t="shared" ref="G3:G26" si="0">D3*F3</f>
        <v>0</v>
      </c>
      <c r="H3" s="23">
        <v>8</v>
      </c>
      <c r="I3" s="214">
        <f t="shared" ref="I3:I26" si="1">G3*1.08</f>
        <v>0</v>
      </c>
      <c r="J3" s="185"/>
    </row>
    <row r="4" spans="2:15" s="14" customFormat="1" ht="30" customHeight="1" x14ac:dyDescent="0.2">
      <c r="B4" s="8">
        <v>2</v>
      </c>
      <c r="C4" s="9" t="s">
        <v>490</v>
      </c>
      <c r="D4" s="8">
        <v>15</v>
      </c>
      <c r="E4" s="8" t="s">
        <v>9</v>
      </c>
      <c r="F4" s="205"/>
      <c r="G4" s="210">
        <f t="shared" si="0"/>
        <v>0</v>
      </c>
      <c r="H4" s="8">
        <v>8</v>
      </c>
      <c r="I4" s="211">
        <f t="shared" si="1"/>
        <v>0</v>
      </c>
      <c r="J4" s="36"/>
    </row>
    <row r="5" spans="2:15" s="14" customFormat="1" ht="32.25" customHeight="1" x14ac:dyDescent="0.2">
      <c r="B5" s="8">
        <v>3</v>
      </c>
      <c r="C5" s="35" t="s">
        <v>576</v>
      </c>
      <c r="D5" s="8">
        <v>120</v>
      </c>
      <c r="E5" s="8" t="s">
        <v>9</v>
      </c>
      <c r="F5" s="205"/>
      <c r="G5" s="210">
        <f t="shared" si="0"/>
        <v>0</v>
      </c>
      <c r="H5" s="8">
        <v>8</v>
      </c>
      <c r="I5" s="211">
        <f t="shared" si="1"/>
        <v>0</v>
      </c>
      <c r="J5" s="36"/>
    </row>
    <row r="6" spans="2:15" s="14" customFormat="1" ht="33.75" customHeight="1" x14ac:dyDescent="0.25">
      <c r="B6" s="8">
        <v>4</v>
      </c>
      <c r="C6" s="35" t="s">
        <v>312</v>
      </c>
      <c r="D6" s="8">
        <v>20</v>
      </c>
      <c r="E6" s="8" t="s">
        <v>9</v>
      </c>
      <c r="F6" s="205"/>
      <c r="G6" s="210">
        <f t="shared" si="0"/>
        <v>0</v>
      </c>
      <c r="H6" s="8">
        <v>8</v>
      </c>
      <c r="I6" s="211">
        <f t="shared" si="1"/>
        <v>0</v>
      </c>
      <c r="J6" s="36"/>
      <c r="O6" s="168"/>
    </row>
    <row r="7" spans="2:15" s="14" customFormat="1" ht="57.75" customHeight="1" x14ac:dyDescent="0.2">
      <c r="B7" s="8">
        <v>5</v>
      </c>
      <c r="C7" s="35" t="s">
        <v>260</v>
      </c>
      <c r="D7" s="8">
        <v>25</v>
      </c>
      <c r="E7" s="8" t="s">
        <v>9</v>
      </c>
      <c r="F7" s="205"/>
      <c r="G7" s="210">
        <f t="shared" si="0"/>
        <v>0</v>
      </c>
      <c r="H7" s="8">
        <v>8</v>
      </c>
      <c r="I7" s="211">
        <f t="shared" si="1"/>
        <v>0</v>
      </c>
      <c r="J7" s="36"/>
    </row>
    <row r="8" spans="2:15" s="14" customFormat="1" ht="46.9" customHeight="1" x14ac:dyDescent="0.2">
      <c r="B8" s="8">
        <v>6</v>
      </c>
      <c r="C8" s="153" t="s">
        <v>546</v>
      </c>
      <c r="D8" s="8">
        <v>250</v>
      </c>
      <c r="E8" s="8" t="s">
        <v>25</v>
      </c>
      <c r="F8" s="205"/>
      <c r="G8" s="210">
        <f t="shared" si="0"/>
        <v>0</v>
      </c>
      <c r="H8" s="8">
        <v>8</v>
      </c>
      <c r="I8" s="211">
        <f t="shared" si="1"/>
        <v>0</v>
      </c>
      <c r="J8" s="36"/>
    </row>
    <row r="9" spans="2:15" s="14" customFormat="1" ht="46.5" customHeight="1" x14ac:dyDescent="0.2">
      <c r="B9" s="8">
        <v>7</v>
      </c>
      <c r="C9" s="153" t="s">
        <v>547</v>
      </c>
      <c r="D9" s="8">
        <v>2000</v>
      </c>
      <c r="E9" s="8" t="s">
        <v>25</v>
      </c>
      <c r="F9" s="205"/>
      <c r="G9" s="210">
        <f t="shared" si="0"/>
        <v>0</v>
      </c>
      <c r="H9" s="8">
        <v>8</v>
      </c>
      <c r="I9" s="211">
        <f t="shared" si="1"/>
        <v>0</v>
      </c>
      <c r="J9" s="36"/>
    </row>
    <row r="10" spans="2:15" s="14" customFormat="1" ht="46.5" customHeight="1" x14ac:dyDescent="0.2">
      <c r="B10" s="8">
        <v>8</v>
      </c>
      <c r="C10" s="35" t="s">
        <v>261</v>
      </c>
      <c r="D10" s="8">
        <v>15</v>
      </c>
      <c r="E10" s="8" t="s">
        <v>9</v>
      </c>
      <c r="F10" s="205"/>
      <c r="G10" s="210">
        <f t="shared" si="0"/>
        <v>0</v>
      </c>
      <c r="H10" s="8">
        <v>8</v>
      </c>
      <c r="I10" s="211">
        <f t="shared" si="1"/>
        <v>0</v>
      </c>
      <c r="J10" s="36"/>
    </row>
    <row r="11" spans="2:15" s="14" customFormat="1" ht="63.75" customHeight="1" x14ac:dyDescent="0.2">
      <c r="B11" s="8">
        <v>9</v>
      </c>
      <c r="C11" s="9" t="s">
        <v>638</v>
      </c>
      <c r="D11" s="8">
        <v>12</v>
      </c>
      <c r="E11" s="8" t="s">
        <v>9</v>
      </c>
      <c r="F11" s="205"/>
      <c r="G11" s="210">
        <f t="shared" si="0"/>
        <v>0</v>
      </c>
      <c r="H11" s="8">
        <v>8</v>
      </c>
      <c r="I11" s="211">
        <f t="shared" si="1"/>
        <v>0</v>
      </c>
      <c r="J11" s="36"/>
    </row>
    <row r="12" spans="2:15" s="14" customFormat="1" ht="36" customHeight="1" x14ac:dyDescent="0.2">
      <c r="B12" s="8">
        <v>10</v>
      </c>
      <c r="C12" s="9" t="s">
        <v>663</v>
      </c>
      <c r="D12" s="8">
        <v>30</v>
      </c>
      <c r="E12" s="8" t="s">
        <v>9</v>
      </c>
      <c r="F12" s="205"/>
      <c r="G12" s="210">
        <f t="shared" si="0"/>
        <v>0</v>
      </c>
      <c r="H12" s="8">
        <v>8</v>
      </c>
      <c r="I12" s="211">
        <f t="shared" si="1"/>
        <v>0</v>
      </c>
      <c r="J12" s="36"/>
    </row>
    <row r="13" spans="2:15" s="14" customFormat="1" ht="45.6" customHeight="1" x14ac:dyDescent="0.2">
      <c r="B13" s="8">
        <v>11</v>
      </c>
      <c r="C13" s="24" t="s">
        <v>664</v>
      </c>
      <c r="D13" s="8">
        <v>90</v>
      </c>
      <c r="E13" s="8" t="s">
        <v>9</v>
      </c>
      <c r="F13" s="205"/>
      <c r="G13" s="210">
        <f t="shared" si="0"/>
        <v>0</v>
      </c>
      <c r="H13" s="8">
        <v>8</v>
      </c>
      <c r="I13" s="211">
        <f t="shared" si="1"/>
        <v>0</v>
      </c>
      <c r="J13" s="36"/>
    </row>
    <row r="14" spans="2:15" s="14" customFormat="1" ht="27.75" customHeight="1" x14ac:dyDescent="0.2">
      <c r="B14" s="8">
        <v>12</v>
      </c>
      <c r="C14" s="35" t="s">
        <v>467</v>
      </c>
      <c r="D14" s="8">
        <v>14</v>
      </c>
      <c r="E14" s="8" t="s">
        <v>9</v>
      </c>
      <c r="F14" s="205"/>
      <c r="G14" s="210">
        <f t="shared" si="0"/>
        <v>0</v>
      </c>
      <c r="H14" s="8">
        <v>8</v>
      </c>
      <c r="I14" s="211">
        <f t="shared" si="1"/>
        <v>0</v>
      </c>
      <c r="J14" s="36"/>
    </row>
    <row r="15" spans="2:15" s="14" customFormat="1" ht="23.25" customHeight="1" x14ac:dyDescent="0.2">
      <c r="B15" s="8">
        <v>13</v>
      </c>
      <c r="C15" s="35" t="s">
        <v>468</v>
      </c>
      <c r="D15" s="8">
        <v>14</v>
      </c>
      <c r="E15" s="8" t="s">
        <v>9</v>
      </c>
      <c r="F15" s="205"/>
      <c r="G15" s="210">
        <f t="shared" si="0"/>
        <v>0</v>
      </c>
      <c r="H15" s="8">
        <v>8</v>
      </c>
      <c r="I15" s="211">
        <f t="shared" si="1"/>
        <v>0</v>
      </c>
      <c r="J15" s="36"/>
    </row>
    <row r="16" spans="2:15" s="14" customFormat="1" ht="31.5" customHeight="1" x14ac:dyDescent="0.2">
      <c r="B16" s="8">
        <v>14</v>
      </c>
      <c r="C16" s="35" t="s">
        <v>682</v>
      </c>
      <c r="D16" s="8">
        <v>20</v>
      </c>
      <c r="E16" s="8" t="s">
        <v>9</v>
      </c>
      <c r="F16" s="205"/>
      <c r="G16" s="210">
        <f t="shared" si="0"/>
        <v>0</v>
      </c>
      <c r="H16" s="8">
        <v>8</v>
      </c>
      <c r="I16" s="211">
        <f t="shared" si="1"/>
        <v>0</v>
      </c>
      <c r="J16" s="36"/>
    </row>
    <row r="17" spans="2:10" s="14" customFormat="1" ht="57.6" customHeight="1" x14ac:dyDescent="0.2">
      <c r="B17" s="8">
        <v>15</v>
      </c>
      <c r="C17" s="9" t="s">
        <v>553</v>
      </c>
      <c r="D17" s="8">
        <v>3</v>
      </c>
      <c r="E17" s="8" t="s">
        <v>9</v>
      </c>
      <c r="F17" s="205"/>
      <c r="G17" s="210">
        <f t="shared" si="0"/>
        <v>0</v>
      </c>
      <c r="H17" s="8">
        <v>8</v>
      </c>
      <c r="I17" s="211">
        <f t="shared" si="1"/>
        <v>0</v>
      </c>
      <c r="J17" s="36"/>
    </row>
    <row r="18" spans="2:10" s="14" customFormat="1" ht="135.75" customHeight="1" x14ac:dyDescent="0.2">
      <c r="B18" s="8">
        <v>16</v>
      </c>
      <c r="C18" s="9" t="s">
        <v>552</v>
      </c>
      <c r="D18" s="8">
        <v>20</v>
      </c>
      <c r="E18" s="8" t="s">
        <v>9</v>
      </c>
      <c r="F18" s="205"/>
      <c r="G18" s="210">
        <f t="shared" si="0"/>
        <v>0</v>
      </c>
      <c r="H18" s="8">
        <v>8</v>
      </c>
      <c r="I18" s="211">
        <f t="shared" si="1"/>
        <v>0</v>
      </c>
      <c r="J18" s="36"/>
    </row>
    <row r="19" spans="2:10" s="14" customFormat="1" ht="29.25" customHeight="1" x14ac:dyDescent="0.2">
      <c r="B19" s="8">
        <v>17</v>
      </c>
      <c r="C19" s="9" t="s">
        <v>480</v>
      </c>
      <c r="D19" s="8">
        <v>50</v>
      </c>
      <c r="E19" s="8" t="s">
        <v>9</v>
      </c>
      <c r="F19" s="205"/>
      <c r="G19" s="210">
        <f t="shared" si="0"/>
        <v>0</v>
      </c>
      <c r="H19" s="8">
        <v>8</v>
      </c>
      <c r="I19" s="211">
        <f t="shared" si="1"/>
        <v>0</v>
      </c>
      <c r="J19" s="36"/>
    </row>
    <row r="20" spans="2:10" s="14" customFormat="1" ht="30" customHeight="1" x14ac:dyDescent="0.2">
      <c r="B20" s="8">
        <v>18</v>
      </c>
      <c r="C20" s="9" t="s">
        <v>262</v>
      </c>
      <c r="D20" s="8">
        <v>20</v>
      </c>
      <c r="E20" s="8" t="s">
        <v>9</v>
      </c>
      <c r="F20" s="205"/>
      <c r="G20" s="210">
        <f t="shared" si="0"/>
        <v>0</v>
      </c>
      <c r="H20" s="8">
        <v>8</v>
      </c>
      <c r="I20" s="211">
        <f t="shared" si="1"/>
        <v>0</v>
      </c>
      <c r="J20" s="36"/>
    </row>
    <row r="21" spans="2:10" s="14" customFormat="1" ht="30.75" customHeight="1" x14ac:dyDescent="0.2">
      <c r="B21" s="8">
        <v>19</v>
      </c>
      <c r="C21" s="9" t="s">
        <v>263</v>
      </c>
      <c r="D21" s="8">
        <v>5</v>
      </c>
      <c r="E21" s="8" t="s">
        <v>9</v>
      </c>
      <c r="F21" s="205"/>
      <c r="G21" s="210">
        <f t="shared" si="0"/>
        <v>0</v>
      </c>
      <c r="H21" s="8">
        <v>8</v>
      </c>
      <c r="I21" s="211">
        <f t="shared" si="1"/>
        <v>0</v>
      </c>
      <c r="J21" s="36"/>
    </row>
    <row r="22" spans="2:10" s="14" customFormat="1" ht="31.5" customHeight="1" x14ac:dyDescent="0.2">
      <c r="B22" s="8">
        <v>20</v>
      </c>
      <c r="C22" s="45" t="s">
        <v>633</v>
      </c>
      <c r="D22" s="8">
        <v>2</v>
      </c>
      <c r="E22" s="8" t="s">
        <v>9</v>
      </c>
      <c r="F22" s="205"/>
      <c r="G22" s="210">
        <f t="shared" si="0"/>
        <v>0</v>
      </c>
      <c r="H22" s="8">
        <v>8</v>
      </c>
      <c r="I22" s="211">
        <f t="shared" si="1"/>
        <v>0</v>
      </c>
      <c r="J22" s="36"/>
    </row>
    <row r="23" spans="2:10" s="14" customFormat="1" ht="30" customHeight="1" x14ac:dyDescent="0.2">
      <c r="B23" s="8">
        <v>21</v>
      </c>
      <c r="C23" s="45" t="s">
        <v>665</v>
      </c>
      <c r="D23" s="8">
        <v>3</v>
      </c>
      <c r="E23" s="8" t="s">
        <v>9</v>
      </c>
      <c r="F23" s="205"/>
      <c r="G23" s="210">
        <f t="shared" si="0"/>
        <v>0</v>
      </c>
      <c r="H23" s="8">
        <v>8</v>
      </c>
      <c r="I23" s="211">
        <f t="shared" si="1"/>
        <v>0</v>
      </c>
      <c r="J23" s="36"/>
    </row>
    <row r="24" spans="2:10" s="14" customFormat="1" ht="32.25" customHeight="1" x14ac:dyDescent="0.2">
      <c r="B24" s="8">
        <v>22</v>
      </c>
      <c r="C24" s="45" t="s">
        <v>666</v>
      </c>
      <c r="D24" s="8">
        <v>15</v>
      </c>
      <c r="E24" s="8" t="s">
        <v>9</v>
      </c>
      <c r="F24" s="205"/>
      <c r="G24" s="210">
        <f t="shared" si="0"/>
        <v>0</v>
      </c>
      <c r="H24" s="8">
        <v>8</v>
      </c>
      <c r="I24" s="211">
        <f t="shared" si="1"/>
        <v>0</v>
      </c>
      <c r="J24" s="36"/>
    </row>
    <row r="25" spans="2:10" s="14" customFormat="1" ht="54" customHeight="1" x14ac:dyDescent="0.2">
      <c r="B25" s="8">
        <v>23</v>
      </c>
      <c r="C25" s="9" t="s">
        <v>636</v>
      </c>
      <c r="D25" s="8">
        <v>3</v>
      </c>
      <c r="E25" s="8" t="s">
        <v>9</v>
      </c>
      <c r="F25" s="205"/>
      <c r="G25" s="210">
        <f t="shared" si="0"/>
        <v>0</v>
      </c>
      <c r="H25" s="8">
        <v>8</v>
      </c>
      <c r="I25" s="211">
        <f t="shared" si="1"/>
        <v>0</v>
      </c>
      <c r="J25" s="36"/>
    </row>
    <row r="26" spans="2:10" s="14" customFormat="1" ht="60.75" customHeight="1" x14ac:dyDescent="0.2">
      <c r="B26" s="8">
        <v>24</v>
      </c>
      <c r="C26" s="9" t="s">
        <v>637</v>
      </c>
      <c r="D26" s="8">
        <v>5</v>
      </c>
      <c r="E26" s="8" t="s">
        <v>9</v>
      </c>
      <c r="F26" s="205"/>
      <c r="G26" s="210">
        <f t="shared" si="0"/>
        <v>0</v>
      </c>
      <c r="H26" s="8">
        <v>8</v>
      </c>
      <c r="I26" s="211">
        <f t="shared" si="1"/>
        <v>0</v>
      </c>
      <c r="J26" s="36"/>
    </row>
    <row r="27" spans="2:10" s="14" customFormat="1" ht="90.75" customHeight="1" x14ac:dyDescent="0.2">
      <c r="B27" s="8">
        <v>25</v>
      </c>
      <c r="C27" s="9" t="s">
        <v>631</v>
      </c>
      <c r="D27" s="8">
        <v>3000</v>
      </c>
      <c r="E27" s="8" t="s">
        <v>9</v>
      </c>
      <c r="F27" s="205"/>
      <c r="G27" s="210">
        <f t="shared" ref="G27:G48" si="2">D27*F27</f>
        <v>0</v>
      </c>
      <c r="H27" s="8">
        <v>8</v>
      </c>
      <c r="I27" s="211">
        <f t="shared" ref="I27:I48" si="3">G27*1.08</f>
        <v>0</v>
      </c>
      <c r="J27" s="36"/>
    </row>
    <row r="28" spans="2:10" s="14" customFormat="1" ht="33" customHeight="1" x14ac:dyDescent="0.2">
      <c r="B28" s="8">
        <v>26</v>
      </c>
      <c r="C28" s="9" t="s">
        <v>639</v>
      </c>
      <c r="D28" s="8">
        <v>80</v>
      </c>
      <c r="E28" s="8" t="s">
        <v>9</v>
      </c>
      <c r="F28" s="205"/>
      <c r="G28" s="210">
        <f t="shared" si="2"/>
        <v>0</v>
      </c>
      <c r="H28" s="8">
        <v>8</v>
      </c>
      <c r="I28" s="211">
        <f t="shared" si="3"/>
        <v>0</v>
      </c>
      <c r="J28" s="36"/>
    </row>
    <row r="29" spans="2:10" s="14" customFormat="1" ht="48" customHeight="1" x14ac:dyDescent="0.2">
      <c r="B29" s="8">
        <v>27</v>
      </c>
      <c r="C29" s="9" t="s">
        <v>224</v>
      </c>
      <c r="D29" s="8">
        <v>20</v>
      </c>
      <c r="E29" s="8" t="s">
        <v>9</v>
      </c>
      <c r="F29" s="205"/>
      <c r="G29" s="210">
        <f t="shared" si="2"/>
        <v>0</v>
      </c>
      <c r="H29" s="8">
        <v>8</v>
      </c>
      <c r="I29" s="211">
        <f t="shared" si="3"/>
        <v>0</v>
      </c>
      <c r="J29" s="36"/>
    </row>
    <row r="30" spans="2:10" s="14" customFormat="1" ht="48.75" customHeight="1" x14ac:dyDescent="0.2">
      <c r="B30" s="8">
        <v>28</v>
      </c>
      <c r="C30" s="9" t="s">
        <v>667</v>
      </c>
      <c r="D30" s="8">
        <v>12</v>
      </c>
      <c r="E30" s="8" t="s">
        <v>9</v>
      </c>
      <c r="F30" s="205"/>
      <c r="G30" s="210">
        <f t="shared" si="2"/>
        <v>0</v>
      </c>
      <c r="H30" s="8">
        <v>8</v>
      </c>
      <c r="I30" s="211">
        <f t="shared" si="3"/>
        <v>0</v>
      </c>
      <c r="J30" s="36"/>
    </row>
    <row r="31" spans="2:10" s="14" customFormat="1" ht="60" customHeight="1" x14ac:dyDescent="0.2">
      <c r="B31" s="8">
        <v>29</v>
      </c>
      <c r="C31" s="35" t="s">
        <v>703</v>
      </c>
      <c r="D31" s="8">
        <v>40</v>
      </c>
      <c r="E31" s="8" t="s">
        <v>9</v>
      </c>
      <c r="F31" s="205"/>
      <c r="G31" s="210">
        <f t="shared" si="2"/>
        <v>0</v>
      </c>
      <c r="H31" s="8">
        <v>8</v>
      </c>
      <c r="I31" s="211">
        <f t="shared" si="3"/>
        <v>0</v>
      </c>
      <c r="J31" s="36"/>
    </row>
    <row r="32" spans="2:10" s="14" customFormat="1" ht="88.9" customHeight="1" x14ac:dyDescent="0.2">
      <c r="B32" s="8">
        <v>30</v>
      </c>
      <c r="C32" s="35" t="s">
        <v>624</v>
      </c>
      <c r="D32" s="8">
        <v>4</v>
      </c>
      <c r="E32" s="8" t="s">
        <v>9</v>
      </c>
      <c r="F32" s="205"/>
      <c r="G32" s="210">
        <f t="shared" si="2"/>
        <v>0</v>
      </c>
      <c r="H32" s="8">
        <v>8</v>
      </c>
      <c r="I32" s="211">
        <f t="shared" si="3"/>
        <v>0</v>
      </c>
      <c r="J32" s="36"/>
    </row>
    <row r="33" spans="2:10" s="14" customFormat="1" ht="63" customHeight="1" x14ac:dyDescent="0.2">
      <c r="B33" s="8">
        <v>31</v>
      </c>
      <c r="C33" s="35" t="s">
        <v>704</v>
      </c>
      <c r="D33" s="8">
        <v>30</v>
      </c>
      <c r="E33" s="8" t="s">
        <v>9</v>
      </c>
      <c r="F33" s="205"/>
      <c r="G33" s="210">
        <f t="shared" si="2"/>
        <v>0</v>
      </c>
      <c r="H33" s="8">
        <v>8</v>
      </c>
      <c r="I33" s="211">
        <f t="shared" si="3"/>
        <v>0</v>
      </c>
      <c r="J33" s="36"/>
    </row>
    <row r="34" spans="2:10" s="14" customFormat="1" ht="33" customHeight="1" x14ac:dyDescent="0.2">
      <c r="B34" s="8">
        <v>32</v>
      </c>
      <c r="C34" s="9" t="s">
        <v>386</v>
      </c>
      <c r="D34" s="8">
        <v>20</v>
      </c>
      <c r="E34" s="8" t="s">
        <v>9</v>
      </c>
      <c r="F34" s="205"/>
      <c r="G34" s="210">
        <f t="shared" si="2"/>
        <v>0</v>
      </c>
      <c r="H34" s="8">
        <v>8</v>
      </c>
      <c r="I34" s="211">
        <f t="shared" si="3"/>
        <v>0</v>
      </c>
      <c r="J34" s="36"/>
    </row>
    <row r="35" spans="2:10" s="14" customFormat="1" ht="33.75" customHeight="1" x14ac:dyDescent="0.2">
      <c r="B35" s="8">
        <v>33</v>
      </c>
      <c r="C35" s="9" t="s">
        <v>387</v>
      </c>
      <c r="D35" s="8">
        <v>20</v>
      </c>
      <c r="E35" s="8" t="s">
        <v>9</v>
      </c>
      <c r="F35" s="205"/>
      <c r="G35" s="210">
        <f t="shared" si="2"/>
        <v>0</v>
      </c>
      <c r="H35" s="8">
        <v>8</v>
      </c>
      <c r="I35" s="211">
        <f t="shared" si="3"/>
        <v>0</v>
      </c>
      <c r="J35" s="36"/>
    </row>
    <row r="36" spans="2:10" s="14" customFormat="1" ht="33.75" customHeight="1" x14ac:dyDescent="0.2">
      <c r="B36" s="8">
        <v>34</v>
      </c>
      <c r="C36" s="9" t="s">
        <v>92</v>
      </c>
      <c r="D36" s="8">
        <v>70</v>
      </c>
      <c r="E36" s="8" t="s">
        <v>9</v>
      </c>
      <c r="F36" s="205"/>
      <c r="G36" s="210">
        <f t="shared" si="2"/>
        <v>0</v>
      </c>
      <c r="H36" s="8">
        <v>8</v>
      </c>
      <c r="I36" s="211">
        <f t="shared" si="3"/>
        <v>0</v>
      </c>
      <c r="J36" s="36"/>
    </row>
    <row r="37" spans="2:10" s="14" customFormat="1" ht="62.25" customHeight="1" x14ac:dyDescent="0.2">
      <c r="B37" s="8">
        <v>35</v>
      </c>
      <c r="C37" s="35" t="s">
        <v>706</v>
      </c>
      <c r="D37" s="8">
        <v>200</v>
      </c>
      <c r="E37" s="8" t="s">
        <v>9</v>
      </c>
      <c r="F37" s="205"/>
      <c r="G37" s="210">
        <f t="shared" si="2"/>
        <v>0</v>
      </c>
      <c r="H37" s="8">
        <v>8</v>
      </c>
      <c r="I37" s="211">
        <f t="shared" si="3"/>
        <v>0</v>
      </c>
      <c r="J37" s="36"/>
    </row>
    <row r="38" spans="2:10" s="14" customFormat="1" ht="36.75" customHeight="1" x14ac:dyDescent="0.2">
      <c r="B38" s="8">
        <v>36</v>
      </c>
      <c r="C38" s="35" t="s">
        <v>266</v>
      </c>
      <c r="D38" s="8">
        <v>150</v>
      </c>
      <c r="E38" s="8" t="s">
        <v>9</v>
      </c>
      <c r="F38" s="205"/>
      <c r="G38" s="210">
        <f t="shared" si="2"/>
        <v>0</v>
      </c>
      <c r="H38" s="8">
        <v>8</v>
      </c>
      <c r="I38" s="211">
        <f t="shared" si="3"/>
        <v>0</v>
      </c>
      <c r="J38" s="36"/>
    </row>
    <row r="39" spans="2:10" s="14" customFormat="1" ht="33.75" customHeight="1" x14ac:dyDescent="0.2">
      <c r="B39" s="8">
        <v>37</v>
      </c>
      <c r="C39" s="9" t="s">
        <v>379</v>
      </c>
      <c r="D39" s="8">
        <v>8</v>
      </c>
      <c r="E39" s="8" t="s">
        <v>9</v>
      </c>
      <c r="F39" s="205"/>
      <c r="G39" s="210">
        <f t="shared" si="2"/>
        <v>0</v>
      </c>
      <c r="H39" s="8">
        <v>8</v>
      </c>
      <c r="I39" s="211">
        <f t="shared" si="3"/>
        <v>0</v>
      </c>
      <c r="J39" s="36"/>
    </row>
    <row r="40" spans="2:10" s="14" customFormat="1" ht="36" customHeight="1" x14ac:dyDescent="0.2">
      <c r="B40" s="8">
        <v>38</v>
      </c>
      <c r="C40" s="9" t="s">
        <v>380</v>
      </c>
      <c r="D40" s="8">
        <v>8</v>
      </c>
      <c r="E40" s="8" t="s">
        <v>9</v>
      </c>
      <c r="F40" s="205"/>
      <c r="G40" s="210">
        <f t="shared" si="2"/>
        <v>0</v>
      </c>
      <c r="H40" s="8">
        <v>8</v>
      </c>
      <c r="I40" s="211">
        <f t="shared" si="3"/>
        <v>0</v>
      </c>
      <c r="J40" s="36"/>
    </row>
    <row r="41" spans="2:10" s="14" customFormat="1" ht="46.15" customHeight="1" x14ac:dyDescent="0.2">
      <c r="B41" s="8">
        <v>39</v>
      </c>
      <c r="C41" s="9" t="s">
        <v>286</v>
      </c>
      <c r="D41" s="8">
        <v>2</v>
      </c>
      <c r="E41" s="8" t="s">
        <v>9</v>
      </c>
      <c r="F41" s="205"/>
      <c r="G41" s="210">
        <f t="shared" si="2"/>
        <v>0</v>
      </c>
      <c r="H41" s="8">
        <v>8</v>
      </c>
      <c r="I41" s="211">
        <f t="shared" si="3"/>
        <v>0</v>
      </c>
      <c r="J41" s="36"/>
    </row>
    <row r="42" spans="2:10" s="14" customFormat="1" ht="30.6" customHeight="1" x14ac:dyDescent="0.2">
      <c r="B42" s="8">
        <v>40</v>
      </c>
      <c r="C42" s="9" t="s">
        <v>191</v>
      </c>
      <c r="D42" s="8">
        <v>50</v>
      </c>
      <c r="E42" s="8" t="s">
        <v>9</v>
      </c>
      <c r="F42" s="205"/>
      <c r="G42" s="210">
        <f t="shared" si="2"/>
        <v>0</v>
      </c>
      <c r="H42" s="8">
        <v>8</v>
      </c>
      <c r="I42" s="211">
        <f t="shared" si="3"/>
        <v>0</v>
      </c>
      <c r="J42" s="36"/>
    </row>
    <row r="43" spans="2:10" s="14" customFormat="1" ht="33.75" customHeight="1" x14ac:dyDescent="0.2">
      <c r="B43" s="8">
        <v>41</v>
      </c>
      <c r="C43" s="9" t="s">
        <v>192</v>
      </c>
      <c r="D43" s="8">
        <v>5</v>
      </c>
      <c r="E43" s="8" t="s">
        <v>9</v>
      </c>
      <c r="F43" s="205"/>
      <c r="G43" s="210">
        <f t="shared" si="2"/>
        <v>0</v>
      </c>
      <c r="H43" s="8">
        <v>8</v>
      </c>
      <c r="I43" s="211">
        <f t="shared" si="3"/>
        <v>0</v>
      </c>
      <c r="J43" s="36"/>
    </row>
    <row r="44" spans="2:10" s="14" customFormat="1" ht="46.15" customHeight="1" x14ac:dyDescent="0.2">
      <c r="B44" s="8">
        <v>42</v>
      </c>
      <c r="C44" s="9" t="s">
        <v>193</v>
      </c>
      <c r="D44" s="8">
        <v>20</v>
      </c>
      <c r="E44" s="8" t="s">
        <v>9</v>
      </c>
      <c r="F44" s="205"/>
      <c r="G44" s="210">
        <f t="shared" si="2"/>
        <v>0</v>
      </c>
      <c r="H44" s="8">
        <v>8</v>
      </c>
      <c r="I44" s="211">
        <f t="shared" si="3"/>
        <v>0</v>
      </c>
      <c r="J44" s="36"/>
    </row>
    <row r="45" spans="2:10" s="14" customFormat="1" ht="33" customHeight="1" x14ac:dyDescent="0.2">
      <c r="B45" s="8">
        <v>43</v>
      </c>
      <c r="C45" s="9" t="s">
        <v>194</v>
      </c>
      <c r="D45" s="8">
        <v>65</v>
      </c>
      <c r="E45" s="8" t="s">
        <v>9</v>
      </c>
      <c r="F45" s="205"/>
      <c r="G45" s="210">
        <f t="shared" si="2"/>
        <v>0</v>
      </c>
      <c r="H45" s="8">
        <v>8</v>
      </c>
      <c r="I45" s="211">
        <f t="shared" si="3"/>
        <v>0</v>
      </c>
      <c r="J45" s="36"/>
    </row>
    <row r="46" spans="2:10" s="14" customFormat="1" ht="30.6" customHeight="1" x14ac:dyDescent="0.2">
      <c r="B46" s="8">
        <v>44</v>
      </c>
      <c r="C46" s="35" t="s">
        <v>625</v>
      </c>
      <c r="D46" s="8">
        <v>55</v>
      </c>
      <c r="E46" s="8" t="s">
        <v>9</v>
      </c>
      <c r="F46" s="205"/>
      <c r="G46" s="210">
        <f t="shared" si="2"/>
        <v>0</v>
      </c>
      <c r="H46" s="8">
        <v>8</v>
      </c>
      <c r="I46" s="211">
        <f t="shared" si="3"/>
        <v>0</v>
      </c>
      <c r="J46" s="36"/>
    </row>
    <row r="47" spans="2:10" s="14" customFormat="1" ht="32.25" customHeight="1" x14ac:dyDescent="0.2">
      <c r="B47" s="8">
        <v>45</v>
      </c>
      <c r="C47" s="35" t="s">
        <v>267</v>
      </c>
      <c r="D47" s="8">
        <v>20</v>
      </c>
      <c r="E47" s="8" t="s">
        <v>9</v>
      </c>
      <c r="F47" s="205"/>
      <c r="G47" s="210">
        <f t="shared" si="2"/>
        <v>0</v>
      </c>
      <c r="H47" s="8">
        <v>8</v>
      </c>
      <c r="I47" s="211">
        <f t="shared" si="3"/>
        <v>0</v>
      </c>
      <c r="J47" s="36"/>
    </row>
    <row r="48" spans="2:10" s="14" customFormat="1" ht="31.5" customHeight="1" x14ac:dyDescent="0.2">
      <c r="B48" s="8">
        <v>46</v>
      </c>
      <c r="C48" s="35" t="s">
        <v>268</v>
      </c>
      <c r="D48" s="8">
        <v>5</v>
      </c>
      <c r="E48" s="8" t="s">
        <v>9</v>
      </c>
      <c r="F48" s="205"/>
      <c r="G48" s="210">
        <f t="shared" si="2"/>
        <v>0</v>
      </c>
      <c r="H48" s="8">
        <v>8</v>
      </c>
      <c r="I48" s="211">
        <f t="shared" si="3"/>
        <v>0</v>
      </c>
      <c r="J48" s="36"/>
    </row>
    <row r="49" spans="2:10" s="14" customFormat="1" ht="48" customHeight="1" x14ac:dyDescent="0.2">
      <c r="B49" s="8">
        <v>47</v>
      </c>
      <c r="C49" s="35" t="s">
        <v>569</v>
      </c>
      <c r="D49" s="8">
        <v>4</v>
      </c>
      <c r="E49" s="8" t="s">
        <v>9</v>
      </c>
      <c r="F49" s="205"/>
      <c r="G49" s="210">
        <f t="shared" ref="G49:G55" si="4">D49*F49</f>
        <v>0</v>
      </c>
      <c r="H49" s="8">
        <v>8</v>
      </c>
      <c r="I49" s="211">
        <f t="shared" ref="I49:I55" si="5">G49*1.08</f>
        <v>0</v>
      </c>
      <c r="J49" s="36"/>
    </row>
    <row r="50" spans="2:10" s="14" customFormat="1" ht="80.25" customHeight="1" x14ac:dyDescent="0.2">
      <c r="B50" s="8">
        <v>48</v>
      </c>
      <c r="C50" s="9" t="s">
        <v>621</v>
      </c>
      <c r="D50" s="8">
        <v>70</v>
      </c>
      <c r="E50" s="8" t="s">
        <v>9</v>
      </c>
      <c r="F50" s="205"/>
      <c r="G50" s="210">
        <f t="shared" si="4"/>
        <v>0</v>
      </c>
      <c r="H50" s="8">
        <v>8</v>
      </c>
      <c r="I50" s="211">
        <f t="shared" si="5"/>
        <v>0</v>
      </c>
      <c r="J50" s="36"/>
    </row>
    <row r="51" spans="2:10" s="14" customFormat="1" ht="52.5" customHeight="1" x14ac:dyDescent="0.2">
      <c r="B51" s="8">
        <v>49</v>
      </c>
      <c r="C51" s="9" t="s">
        <v>683</v>
      </c>
      <c r="D51" s="8">
        <v>130</v>
      </c>
      <c r="E51" s="8" t="s">
        <v>9</v>
      </c>
      <c r="F51" s="205"/>
      <c r="G51" s="210">
        <f t="shared" si="4"/>
        <v>0</v>
      </c>
      <c r="H51" s="8">
        <v>8</v>
      </c>
      <c r="I51" s="211">
        <f t="shared" si="5"/>
        <v>0</v>
      </c>
      <c r="J51" s="36"/>
    </row>
    <row r="52" spans="2:10" s="14" customFormat="1" ht="50.25" customHeight="1" x14ac:dyDescent="0.2">
      <c r="B52" s="8">
        <v>50</v>
      </c>
      <c r="C52" s="9" t="s">
        <v>684</v>
      </c>
      <c r="D52" s="8">
        <v>280</v>
      </c>
      <c r="E52" s="8" t="s">
        <v>9</v>
      </c>
      <c r="F52" s="205"/>
      <c r="G52" s="210">
        <f t="shared" si="4"/>
        <v>0</v>
      </c>
      <c r="H52" s="8">
        <v>8</v>
      </c>
      <c r="I52" s="211">
        <f t="shared" si="5"/>
        <v>0</v>
      </c>
      <c r="J52" s="36"/>
    </row>
    <row r="53" spans="2:10" s="14" customFormat="1" ht="60.75" customHeight="1" x14ac:dyDescent="0.2">
      <c r="B53" s="8">
        <v>51</v>
      </c>
      <c r="C53" s="9" t="s">
        <v>555</v>
      </c>
      <c r="D53" s="8">
        <v>25</v>
      </c>
      <c r="E53" s="8" t="s">
        <v>9</v>
      </c>
      <c r="F53" s="205"/>
      <c r="G53" s="210">
        <f t="shared" si="4"/>
        <v>0</v>
      </c>
      <c r="H53" s="8">
        <v>8</v>
      </c>
      <c r="I53" s="211">
        <f t="shared" si="5"/>
        <v>0</v>
      </c>
      <c r="J53" s="36"/>
    </row>
    <row r="54" spans="2:10" s="14" customFormat="1" ht="35.25" customHeight="1" x14ac:dyDescent="0.2">
      <c r="B54" s="8">
        <v>52</v>
      </c>
      <c r="C54" s="9" t="s">
        <v>629</v>
      </c>
      <c r="D54" s="8">
        <v>100</v>
      </c>
      <c r="E54" s="8" t="s">
        <v>9</v>
      </c>
      <c r="F54" s="205"/>
      <c r="G54" s="210">
        <f t="shared" si="4"/>
        <v>0</v>
      </c>
      <c r="H54" s="8">
        <v>8</v>
      </c>
      <c r="I54" s="211">
        <f t="shared" si="5"/>
        <v>0</v>
      </c>
      <c r="J54" s="36"/>
    </row>
    <row r="55" spans="2:10" s="14" customFormat="1" ht="62.25" customHeight="1" x14ac:dyDescent="0.2">
      <c r="B55" s="8">
        <v>53</v>
      </c>
      <c r="C55" s="9" t="s">
        <v>499</v>
      </c>
      <c r="D55" s="8">
        <v>400</v>
      </c>
      <c r="E55" s="8" t="s">
        <v>9</v>
      </c>
      <c r="F55" s="205"/>
      <c r="G55" s="210">
        <f t="shared" si="4"/>
        <v>0</v>
      </c>
      <c r="H55" s="8">
        <v>8</v>
      </c>
      <c r="I55" s="211">
        <f t="shared" si="5"/>
        <v>0</v>
      </c>
      <c r="J55" s="36"/>
    </row>
    <row r="56" spans="2:10" s="14" customFormat="1" ht="43.9" customHeight="1" x14ac:dyDescent="0.2">
      <c r="B56" s="8">
        <v>54</v>
      </c>
      <c r="C56" s="9" t="s">
        <v>626</v>
      </c>
      <c r="D56" s="8">
        <v>300</v>
      </c>
      <c r="E56" s="8" t="s">
        <v>9</v>
      </c>
      <c r="F56" s="205"/>
      <c r="G56" s="210">
        <f t="shared" ref="G56:G73" si="6">D56*F56</f>
        <v>0</v>
      </c>
      <c r="H56" s="8">
        <v>8</v>
      </c>
      <c r="I56" s="211">
        <f t="shared" ref="I56:I73" si="7">G56*1.08</f>
        <v>0</v>
      </c>
      <c r="J56" s="36"/>
    </row>
    <row r="57" spans="2:10" s="14" customFormat="1" ht="46.5" customHeight="1" x14ac:dyDescent="0.2">
      <c r="B57" s="8">
        <v>55</v>
      </c>
      <c r="C57" s="9" t="s">
        <v>627</v>
      </c>
      <c r="D57" s="8">
        <v>1000</v>
      </c>
      <c r="E57" s="8" t="s">
        <v>9</v>
      </c>
      <c r="F57" s="205"/>
      <c r="G57" s="210">
        <f t="shared" si="6"/>
        <v>0</v>
      </c>
      <c r="H57" s="8">
        <v>8</v>
      </c>
      <c r="I57" s="211">
        <f t="shared" si="7"/>
        <v>0</v>
      </c>
      <c r="J57" s="36"/>
    </row>
    <row r="58" spans="2:10" s="14" customFormat="1" ht="34.5" customHeight="1" x14ac:dyDescent="0.2">
      <c r="B58" s="8">
        <v>56</v>
      </c>
      <c r="C58" s="9" t="s">
        <v>628</v>
      </c>
      <c r="D58" s="8">
        <v>400</v>
      </c>
      <c r="E58" s="8" t="s">
        <v>9</v>
      </c>
      <c r="F58" s="205"/>
      <c r="G58" s="210">
        <f t="shared" si="6"/>
        <v>0</v>
      </c>
      <c r="H58" s="8">
        <v>8</v>
      </c>
      <c r="I58" s="211">
        <f t="shared" si="7"/>
        <v>0</v>
      </c>
      <c r="J58" s="36"/>
    </row>
    <row r="59" spans="2:10" s="14" customFormat="1" ht="33" customHeight="1" x14ac:dyDescent="0.2">
      <c r="B59" s="8">
        <v>57</v>
      </c>
      <c r="C59" s="9" t="s">
        <v>67</v>
      </c>
      <c r="D59" s="8">
        <v>10</v>
      </c>
      <c r="E59" s="8" t="s">
        <v>9</v>
      </c>
      <c r="F59" s="205"/>
      <c r="G59" s="210">
        <f t="shared" si="6"/>
        <v>0</v>
      </c>
      <c r="H59" s="8">
        <v>8</v>
      </c>
      <c r="I59" s="211">
        <f t="shared" si="7"/>
        <v>0</v>
      </c>
      <c r="J59" s="36"/>
    </row>
    <row r="60" spans="2:10" s="14" customFormat="1" ht="62.25" customHeight="1" x14ac:dyDescent="0.2">
      <c r="B60" s="8">
        <v>58</v>
      </c>
      <c r="C60" s="9" t="s">
        <v>707</v>
      </c>
      <c r="D60" s="8">
        <v>200</v>
      </c>
      <c r="E60" s="8" t="s">
        <v>9</v>
      </c>
      <c r="F60" s="205"/>
      <c r="G60" s="210">
        <f t="shared" si="6"/>
        <v>0</v>
      </c>
      <c r="H60" s="8">
        <v>8</v>
      </c>
      <c r="I60" s="211">
        <f t="shared" si="7"/>
        <v>0</v>
      </c>
      <c r="J60" s="36"/>
    </row>
    <row r="61" spans="2:10" s="14" customFormat="1" ht="35.25" customHeight="1" x14ac:dyDescent="0.2">
      <c r="B61" s="8">
        <v>59</v>
      </c>
      <c r="C61" s="9" t="s">
        <v>644</v>
      </c>
      <c r="D61" s="8">
        <v>110</v>
      </c>
      <c r="E61" s="8" t="s">
        <v>9</v>
      </c>
      <c r="F61" s="205"/>
      <c r="G61" s="210">
        <f t="shared" si="6"/>
        <v>0</v>
      </c>
      <c r="H61" s="8">
        <v>8</v>
      </c>
      <c r="I61" s="211">
        <f t="shared" si="7"/>
        <v>0</v>
      </c>
      <c r="J61" s="36"/>
    </row>
    <row r="62" spans="2:10" s="14" customFormat="1" ht="33" customHeight="1" x14ac:dyDescent="0.2">
      <c r="B62" s="8">
        <v>60</v>
      </c>
      <c r="C62" s="9" t="s">
        <v>541</v>
      </c>
      <c r="D62" s="8">
        <v>90</v>
      </c>
      <c r="E62" s="8" t="s">
        <v>9</v>
      </c>
      <c r="F62" s="205"/>
      <c r="G62" s="210">
        <f t="shared" si="6"/>
        <v>0</v>
      </c>
      <c r="H62" s="8">
        <v>8</v>
      </c>
      <c r="I62" s="211">
        <f t="shared" si="7"/>
        <v>0</v>
      </c>
      <c r="J62" s="36"/>
    </row>
    <row r="63" spans="2:10" s="14" customFormat="1" ht="59.25" customHeight="1" x14ac:dyDescent="0.2">
      <c r="B63" s="8">
        <v>61</v>
      </c>
      <c r="C63" s="9" t="s">
        <v>542</v>
      </c>
      <c r="D63" s="8">
        <v>3700</v>
      </c>
      <c r="E63" s="8" t="s">
        <v>16</v>
      </c>
      <c r="F63" s="205"/>
      <c r="G63" s="210">
        <f t="shared" si="6"/>
        <v>0</v>
      </c>
      <c r="H63" s="8">
        <v>8</v>
      </c>
      <c r="I63" s="211">
        <f t="shared" si="7"/>
        <v>0</v>
      </c>
      <c r="J63" s="36"/>
    </row>
    <row r="64" spans="2:10" s="14" customFormat="1" ht="39" customHeight="1" x14ac:dyDescent="0.2">
      <c r="B64" s="8">
        <v>62</v>
      </c>
      <c r="C64" s="9" t="s">
        <v>269</v>
      </c>
      <c r="D64" s="8">
        <v>6</v>
      </c>
      <c r="E64" s="8" t="s">
        <v>9</v>
      </c>
      <c r="F64" s="205"/>
      <c r="G64" s="210">
        <f t="shared" si="6"/>
        <v>0</v>
      </c>
      <c r="H64" s="8">
        <v>8</v>
      </c>
      <c r="I64" s="211">
        <f t="shared" si="7"/>
        <v>0</v>
      </c>
      <c r="J64" s="36"/>
    </row>
    <row r="65" spans="2:10" s="14" customFormat="1" ht="33" customHeight="1" x14ac:dyDescent="0.2">
      <c r="B65" s="8">
        <v>63</v>
      </c>
      <c r="C65" s="9" t="s">
        <v>734</v>
      </c>
      <c r="D65" s="8">
        <v>15</v>
      </c>
      <c r="E65" s="8" t="s">
        <v>9</v>
      </c>
      <c r="F65" s="205"/>
      <c r="G65" s="210">
        <f t="shared" si="6"/>
        <v>0</v>
      </c>
      <c r="H65" s="8">
        <v>8</v>
      </c>
      <c r="I65" s="211">
        <f t="shared" si="7"/>
        <v>0</v>
      </c>
      <c r="J65" s="36"/>
    </row>
    <row r="66" spans="2:10" s="14" customFormat="1" ht="45" customHeight="1" x14ac:dyDescent="0.2">
      <c r="B66" s="8">
        <v>64</v>
      </c>
      <c r="C66" s="9" t="s">
        <v>139</v>
      </c>
      <c r="D66" s="8">
        <v>8</v>
      </c>
      <c r="E66" s="8" t="s">
        <v>9</v>
      </c>
      <c r="F66" s="205"/>
      <c r="G66" s="210">
        <f t="shared" si="6"/>
        <v>0</v>
      </c>
      <c r="H66" s="8">
        <v>8</v>
      </c>
      <c r="I66" s="211">
        <f t="shared" si="7"/>
        <v>0</v>
      </c>
      <c r="J66" s="36"/>
    </row>
    <row r="67" spans="2:10" s="14" customFormat="1" ht="58.5" customHeight="1" x14ac:dyDescent="0.2">
      <c r="B67" s="8">
        <v>65</v>
      </c>
      <c r="C67" s="9" t="s">
        <v>399</v>
      </c>
      <c r="D67" s="8">
        <v>20</v>
      </c>
      <c r="E67" s="8" t="s">
        <v>9</v>
      </c>
      <c r="F67" s="205"/>
      <c r="G67" s="210">
        <f t="shared" si="6"/>
        <v>0</v>
      </c>
      <c r="H67" s="8">
        <v>8</v>
      </c>
      <c r="I67" s="211">
        <f t="shared" si="7"/>
        <v>0</v>
      </c>
      <c r="J67" s="36"/>
    </row>
    <row r="68" spans="2:10" s="14" customFormat="1" ht="60" customHeight="1" x14ac:dyDescent="0.2">
      <c r="B68" s="8">
        <v>66</v>
      </c>
      <c r="C68" s="9" t="s">
        <v>613</v>
      </c>
      <c r="D68" s="8">
        <v>30</v>
      </c>
      <c r="E68" s="8" t="s">
        <v>9</v>
      </c>
      <c r="F68" s="205"/>
      <c r="G68" s="210">
        <f t="shared" si="6"/>
        <v>0</v>
      </c>
      <c r="H68" s="8">
        <v>8</v>
      </c>
      <c r="I68" s="211">
        <f t="shared" si="7"/>
        <v>0</v>
      </c>
      <c r="J68" s="36"/>
    </row>
    <row r="69" spans="2:10" s="14" customFormat="1" ht="87" customHeight="1" x14ac:dyDescent="0.2">
      <c r="B69" s="8">
        <v>67</v>
      </c>
      <c r="C69" s="9" t="s">
        <v>474</v>
      </c>
      <c r="D69" s="8">
        <v>10</v>
      </c>
      <c r="E69" s="8" t="s">
        <v>9</v>
      </c>
      <c r="F69" s="205"/>
      <c r="G69" s="210">
        <f t="shared" si="6"/>
        <v>0</v>
      </c>
      <c r="H69" s="8">
        <v>8</v>
      </c>
      <c r="I69" s="211">
        <f t="shared" si="7"/>
        <v>0</v>
      </c>
      <c r="J69" s="36"/>
    </row>
    <row r="70" spans="2:10" s="14" customFormat="1" ht="61.5" customHeight="1" x14ac:dyDescent="0.2">
      <c r="B70" s="8">
        <v>68</v>
      </c>
      <c r="C70" s="9" t="s">
        <v>686</v>
      </c>
      <c r="D70" s="8">
        <v>10</v>
      </c>
      <c r="E70" s="8" t="s">
        <v>9</v>
      </c>
      <c r="F70" s="205"/>
      <c r="G70" s="210">
        <f t="shared" si="6"/>
        <v>0</v>
      </c>
      <c r="H70" s="8">
        <v>8</v>
      </c>
      <c r="I70" s="211">
        <f t="shared" si="7"/>
        <v>0</v>
      </c>
      <c r="J70" s="36"/>
    </row>
    <row r="71" spans="2:10" s="14" customFormat="1" ht="54" customHeight="1" x14ac:dyDescent="0.2">
      <c r="B71" s="8">
        <v>69</v>
      </c>
      <c r="C71" s="9" t="s">
        <v>685</v>
      </c>
      <c r="D71" s="8">
        <v>8</v>
      </c>
      <c r="E71" s="8" t="s">
        <v>9</v>
      </c>
      <c r="F71" s="205"/>
      <c r="G71" s="210">
        <f t="shared" si="6"/>
        <v>0</v>
      </c>
      <c r="H71" s="8">
        <v>8</v>
      </c>
      <c r="I71" s="211">
        <f t="shared" si="7"/>
        <v>0</v>
      </c>
      <c r="J71" s="36"/>
    </row>
    <row r="72" spans="2:10" s="14" customFormat="1" ht="47.25" customHeight="1" x14ac:dyDescent="0.2">
      <c r="B72" s="8">
        <v>70</v>
      </c>
      <c r="C72" s="9" t="s">
        <v>537</v>
      </c>
      <c r="D72" s="8">
        <v>4200</v>
      </c>
      <c r="E72" s="8" t="s">
        <v>25</v>
      </c>
      <c r="F72" s="205"/>
      <c r="G72" s="210">
        <f t="shared" si="6"/>
        <v>0</v>
      </c>
      <c r="H72" s="8">
        <v>8</v>
      </c>
      <c r="I72" s="211">
        <f t="shared" si="7"/>
        <v>0</v>
      </c>
      <c r="J72" s="36"/>
    </row>
    <row r="73" spans="2:10" s="14" customFormat="1" ht="75" customHeight="1" x14ac:dyDescent="0.2">
      <c r="B73" s="8">
        <v>71</v>
      </c>
      <c r="C73" s="9" t="s">
        <v>708</v>
      </c>
      <c r="D73" s="8">
        <v>100</v>
      </c>
      <c r="E73" s="8" t="s">
        <v>9</v>
      </c>
      <c r="F73" s="205"/>
      <c r="G73" s="210">
        <f t="shared" si="6"/>
        <v>0</v>
      </c>
      <c r="H73" s="8">
        <v>8</v>
      </c>
      <c r="I73" s="211">
        <f t="shared" si="7"/>
        <v>0</v>
      </c>
      <c r="J73" s="36"/>
    </row>
    <row r="74" spans="2:10" s="14" customFormat="1" ht="62.25" customHeight="1" x14ac:dyDescent="0.2">
      <c r="B74" s="8">
        <v>72</v>
      </c>
      <c r="C74" s="35" t="s">
        <v>709</v>
      </c>
      <c r="D74" s="8">
        <v>5</v>
      </c>
      <c r="E74" s="8" t="s">
        <v>9</v>
      </c>
      <c r="F74" s="205"/>
      <c r="G74" s="210">
        <f t="shared" ref="G74:G80" si="8">D74*F74</f>
        <v>0</v>
      </c>
      <c r="H74" s="8">
        <v>8</v>
      </c>
      <c r="I74" s="211">
        <f t="shared" ref="I74:I80" si="9">G74*1.08</f>
        <v>0</v>
      </c>
      <c r="J74" s="36"/>
    </row>
    <row r="75" spans="2:10" s="14" customFormat="1" ht="57" x14ac:dyDescent="0.2">
      <c r="B75" s="8">
        <v>73</v>
      </c>
      <c r="C75" s="9" t="s">
        <v>710</v>
      </c>
      <c r="D75" s="8">
        <v>50</v>
      </c>
      <c r="E75" s="8" t="s">
        <v>9</v>
      </c>
      <c r="F75" s="205"/>
      <c r="G75" s="210">
        <f t="shared" si="8"/>
        <v>0</v>
      </c>
      <c r="H75" s="8">
        <v>8</v>
      </c>
      <c r="I75" s="211">
        <f t="shared" si="9"/>
        <v>0</v>
      </c>
      <c r="J75" s="36"/>
    </row>
    <row r="76" spans="2:10" s="14" customFormat="1" ht="42.75" x14ac:dyDescent="0.2">
      <c r="B76" s="8">
        <v>74</v>
      </c>
      <c r="C76" s="9" t="s">
        <v>560</v>
      </c>
      <c r="D76" s="8">
        <v>25</v>
      </c>
      <c r="E76" s="8" t="s">
        <v>9</v>
      </c>
      <c r="F76" s="205"/>
      <c r="G76" s="210">
        <f>D76*F76</f>
        <v>0</v>
      </c>
      <c r="H76" s="8">
        <v>8</v>
      </c>
      <c r="I76" s="211">
        <f>G76*1.08</f>
        <v>0</v>
      </c>
      <c r="J76" s="36"/>
    </row>
    <row r="77" spans="2:10" s="14" customFormat="1" ht="34.5" customHeight="1" x14ac:dyDescent="0.2">
      <c r="B77" s="8">
        <v>75</v>
      </c>
      <c r="C77" s="9" t="s">
        <v>635</v>
      </c>
      <c r="D77" s="8">
        <v>4</v>
      </c>
      <c r="E77" s="8" t="s">
        <v>9</v>
      </c>
      <c r="F77" s="205"/>
      <c r="G77" s="210">
        <f>D77*F77</f>
        <v>0</v>
      </c>
      <c r="H77" s="8">
        <v>8</v>
      </c>
      <c r="I77" s="211">
        <f>G77*1.08</f>
        <v>0</v>
      </c>
      <c r="J77" s="36"/>
    </row>
    <row r="78" spans="2:10" s="14" customFormat="1" ht="30.75" customHeight="1" x14ac:dyDescent="0.2">
      <c r="B78" s="8">
        <v>76</v>
      </c>
      <c r="C78" s="9" t="s">
        <v>516</v>
      </c>
      <c r="D78" s="8">
        <v>5</v>
      </c>
      <c r="E78" s="8" t="s">
        <v>9</v>
      </c>
      <c r="F78" s="205"/>
      <c r="G78" s="210">
        <f t="shared" si="8"/>
        <v>0</v>
      </c>
      <c r="H78" s="8">
        <v>8</v>
      </c>
      <c r="I78" s="211">
        <f t="shared" si="9"/>
        <v>0</v>
      </c>
      <c r="J78" s="36"/>
    </row>
    <row r="79" spans="2:10" s="14" customFormat="1" ht="33.75" customHeight="1" x14ac:dyDescent="0.2">
      <c r="B79" s="8">
        <v>77</v>
      </c>
      <c r="C79" s="9" t="s">
        <v>15</v>
      </c>
      <c r="D79" s="8">
        <v>120</v>
      </c>
      <c r="E79" s="8" t="s">
        <v>9</v>
      </c>
      <c r="F79" s="205"/>
      <c r="G79" s="210">
        <f t="shared" si="8"/>
        <v>0</v>
      </c>
      <c r="H79" s="8">
        <v>8</v>
      </c>
      <c r="I79" s="211">
        <f t="shared" si="9"/>
        <v>0</v>
      </c>
      <c r="J79" s="36"/>
    </row>
    <row r="80" spans="2:10" s="14" customFormat="1" ht="45.75" customHeight="1" x14ac:dyDescent="0.2">
      <c r="B80" s="8">
        <v>78</v>
      </c>
      <c r="C80" s="9" t="s">
        <v>517</v>
      </c>
      <c r="D80" s="8">
        <v>20</v>
      </c>
      <c r="E80" s="8" t="s">
        <v>16</v>
      </c>
      <c r="F80" s="205"/>
      <c r="G80" s="210">
        <f t="shared" si="8"/>
        <v>0</v>
      </c>
      <c r="H80" s="8">
        <v>8</v>
      </c>
      <c r="I80" s="211">
        <f t="shared" si="9"/>
        <v>0</v>
      </c>
      <c r="J80" s="36"/>
    </row>
    <row r="81" spans="2:10" s="14" customFormat="1" ht="29.25" customHeight="1" x14ac:dyDescent="0.2">
      <c r="B81" s="8">
        <v>79</v>
      </c>
      <c r="C81" s="9" t="s">
        <v>483</v>
      </c>
      <c r="D81" s="8">
        <v>8</v>
      </c>
      <c r="E81" s="8" t="s">
        <v>9</v>
      </c>
      <c r="F81" s="205"/>
      <c r="G81" s="210">
        <f t="shared" ref="G81:G103" si="10">D81*F81</f>
        <v>0</v>
      </c>
      <c r="H81" s="8">
        <v>8</v>
      </c>
      <c r="I81" s="211">
        <f t="shared" ref="I81:I103" si="11">G81*1.08</f>
        <v>0</v>
      </c>
      <c r="J81" s="36"/>
    </row>
    <row r="82" spans="2:10" s="14" customFormat="1" ht="71.25" x14ac:dyDescent="0.2">
      <c r="B82" s="8">
        <v>80</v>
      </c>
      <c r="C82" s="9" t="s">
        <v>634</v>
      </c>
      <c r="D82" s="8">
        <v>240</v>
      </c>
      <c r="E82" s="8" t="s">
        <v>9</v>
      </c>
      <c r="F82" s="205"/>
      <c r="G82" s="210">
        <f t="shared" si="10"/>
        <v>0</v>
      </c>
      <c r="H82" s="8">
        <v>8</v>
      </c>
      <c r="I82" s="211">
        <f t="shared" si="11"/>
        <v>0</v>
      </c>
      <c r="J82" s="36"/>
    </row>
    <row r="83" spans="2:10" s="14" customFormat="1" ht="28.5" x14ac:dyDescent="0.2">
      <c r="B83" s="8">
        <v>81</v>
      </c>
      <c r="C83" s="35" t="s">
        <v>270</v>
      </c>
      <c r="D83" s="8">
        <v>8</v>
      </c>
      <c r="E83" s="8" t="s">
        <v>9</v>
      </c>
      <c r="F83" s="205"/>
      <c r="G83" s="210">
        <f t="shared" si="10"/>
        <v>0</v>
      </c>
      <c r="H83" s="8">
        <v>8</v>
      </c>
      <c r="I83" s="211">
        <f t="shared" si="11"/>
        <v>0</v>
      </c>
      <c r="J83" s="36"/>
    </row>
    <row r="84" spans="2:10" s="14" customFormat="1" ht="28.5" x14ac:dyDescent="0.2">
      <c r="B84" s="8">
        <v>82</v>
      </c>
      <c r="C84" s="35" t="s">
        <v>271</v>
      </c>
      <c r="D84" s="8">
        <v>15</v>
      </c>
      <c r="E84" s="8" t="s">
        <v>9</v>
      </c>
      <c r="F84" s="205"/>
      <c r="G84" s="210">
        <f t="shared" si="10"/>
        <v>0</v>
      </c>
      <c r="H84" s="8">
        <v>8</v>
      </c>
      <c r="I84" s="211">
        <f t="shared" si="11"/>
        <v>0</v>
      </c>
      <c r="J84" s="36"/>
    </row>
    <row r="85" spans="2:10" s="14" customFormat="1" ht="35.25" customHeight="1" x14ac:dyDescent="0.2">
      <c r="B85" s="8">
        <v>83</v>
      </c>
      <c r="C85" s="9" t="s">
        <v>687</v>
      </c>
      <c r="D85" s="8">
        <v>150</v>
      </c>
      <c r="E85" s="8" t="s">
        <v>9</v>
      </c>
      <c r="F85" s="205"/>
      <c r="G85" s="210">
        <f t="shared" si="10"/>
        <v>0</v>
      </c>
      <c r="H85" s="8">
        <v>8</v>
      </c>
      <c r="I85" s="211">
        <f t="shared" si="11"/>
        <v>0</v>
      </c>
      <c r="J85" s="36"/>
    </row>
    <row r="86" spans="2:10" s="14" customFormat="1" ht="33.75" customHeight="1" x14ac:dyDescent="0.2">
      <c r="B86" s="8">
        <v>84</v>
      </c>
      <c r="C86" s="9" t="s">
        <v>688</v>
      </c>
      <c r="D86" s="8">
        <v>60</v>
      </c>
      <c r="E86" s="8" t="s">
        <v>9</v>
      </c>
      <c r="F86" s="205"/>
      <c r="G86" s="210">
        <f t="shared" si="10"/>
        <v>0</v>
      </c>
      <c r="H86" s="8">
        <v>8</v>
      </c>
      <c r="I86" s="211">
        <f t="shared" si="11"/>
        <v>0</v>
      </c>
      <c r="J86" s="36"/>
    </row>
    <row r="87" spans="2:10" s="14" customFormat="1" ht="35.25" customHeight="1" x14ac:dyDescent="0.2">
      <c r="B87" s="8">
        <v>85</v>
      </c>
      <c r="C87" s="9" t="s">
        <v>70</v>
      </c>
      <c r="D87" s="8">
        <v>60</v>
      </c>
      <c r="E87" s="8" t="s">
        <v>9</v>
      </c>
      <c r="F87" s="205"/>
      <c r="G87" s="210">
        <f t="shared" si="10"/>
        <v>0</v>
      </c>
      <c r="H87" s="8">
        <v>8</v>
      </c>
      <c r="I87" s="211">
        <f t="shared" si="11"/>
        <v>0</v>
      </c>
      <c r="J87" s="36"/>
    </row>
    <row r="88" spans="2:10" s="14" customFormat="1" ht="48.75" customHeight="1" x14ac:dyDescent="0.2">
      <c r="B88" s="8">
        <v>86</v>
      </c>
      <c r="C88" s="9" t="s">
        <v>616</v>
      </c>
      <c r="D88" s="8">
        <v>230</v>
      </c>
      <c r="E88" s="8" t="s">
        <v>16</v>
      </c>
      <c r="F88" s="205"/>
      <c r="G88" s="210">
        <f t="shared" si="10"/>
        <v>0</v>
      </c>
      <c r="H88" s="8">
        <v>8</v>
      </c>
      <c r="I88" s="211">
        <f t="shared" si="11"/>
        <v>0</v>
      </c>
      <c r="J88" s="36"/>
    </row>
    <row r="89" spans="2:10" s="14" customFormat="1" ht="33.75" customHeight="1" x14ac:dyDescent="0.2">
      <c r="B89" s="8">
        <v>87</v>
      </c>
      <c r="C89" s="9" t="s">
        <v>233</v>
      </c>
      <c r="D89" s="8">
        <v>2</v>
      </c>
      <c r="E89" s="8" t="s">
        <v>9</v>
      </c>
      <c r="F89" s="205"/>
      <c r="G89" s="210">
        <f t="shared" si="10"/>
        <v>0</v>
      </c>
      <c r="H89" s="8">
        <v>8</v>
      </c>
      <c r="I89" s="211">
        <f t="shared" si="11"/>
        <v>0</v>
      </c>
      <c r="J89" s="36"/>
    </row>
    <row r="90" spans="2:10" s="14" customFormat="1" ht="42.75" x14ac:dyDescent="0.2">
      <c r="B90" s="8">
        <v>88</v>
      </c>
      <c r="C90" s="9" t="s">
        <v>641</v>
      </c>
      <c r="D90" s="8">
        <v>2</v>
      </c>
      <c r="E90" s="8" t="s">
        <v>9</v>
      </c>
      <c r="F90" s="205"/>
      <c r="G90" s="210">
        <f t="shared" si="10"/>
        <v>0</v>
      </c>
      <c r="H90" s="8">
        <v>8</v>
      </c>
      <c r="I90" s="211">
        <f t="shared" si="11"/>
        <v>0</v>
      </c>
      <c r="J90" s="36"/>
    </row>
    <row r="91" spans="2:10" s="14" customFormat="1" ht="33" customHeight="1" x14ac:dyDescent="0.2">
      <c r="B91" s="8">
        <v>89</v>
      </c>
      <c r="C91" s="9" t="s">
        <v>391</v>
      </c>
      <c r="D91" s="8">
        <v>200</v>
      </c>
      <c r="E91" s="8" t="s">
        <v>9</v>
      </c>
      <c r="F91" s="205"/>
      <c r="G91" s="210">
        <f t="shared" si="10"/>
        <v>0</v>
      </c>
      <c r="H91" s="8">
        <v>8</v>
      </c>
      <c r="I91" s="211">
        <f t="shared" si="11"/>
        <v>0</v>
      </c>
      <c r="J91" s="36"/>
    </row>
    <row r="92" spans="2:10" s="14" customFormat="1" ht="45.75" customHeight="1" x14ac:dyDescent="0.2">
      <c r="B92" s="8">
        <v>90</v>
      </c>
      <c r="C92" s="9" t="s">
        <v>476</v>
      </c>
      <c r="D92" s="8">
        <v>60</v>
      </c>
      <c r="E92" s="8" t="s">
        <v>9</v>
      </c>
      <c r="F92" s="205"/>
      <c r="G92" s="210">
        <f t="shared" si="10"/>
        <v>0</v>
      </c>
      <c r="H92" s="8">
        <v>8</v>
      </c>
      <c r="I92" s="211">
        <f t="shared" si="11"/>
        <v>0</v>
      </c>
      <c r="J92" s="36"/>
    </row>
    <row r="93" spans="2:10" s="14" customFormat="1" ht="36" customHeight="1" x14ac:dyDescent="0.2">
      <c r="B93" s="8">
        <v>91</v>
      </c>
      <c r="C93" s="9" t="s">
        <v>101</v>
      </c>
      <c r="D93" s="8">
        <v>5</v>
      </c>
      <c r="E93" s="8" t="s">
        <v>9</v>
      </c>
      <c r="F93" s="205"/>
      <c r="G93" s="210">
        <f t="shared" si="10"/>
        <v>0</v>
      </c>
      <c r="H93" s="8">
        <v>8</v>
      </c>
      <c r="I93" s="211">
        <f t="shared" si="11"/>
        <v>0</v>
      </c>
      <c r="J93" s="36"/>
    </row>
    <row r="94" spans="2:10" s="14" customFormat="1" ht="48" customHeight="1" x14ac:dyDescent="0.2">
      <c r="B94" s="8">
        <v>92</v>
      </c>
      <c r="C94" s="24" t="s">
        <v>524</v>
      </c>
      <c r="D94" s="8">
        <v>85</v>
      </c>
      <c r="E94" s="8" t="s">
        <v>9</v>
      </c>
      <c r="F94" s="205"/>
      <c r="G94" s="210">
        <f t="shared" si="10"/>
        <v>0</v>
      </c>
      <c r="H94" s="8">
        <v>8</v>
      </c>
      <c r="I94" s="211">
        <f t="shared" si="11"/>
        <v>0</v>
      </c>
      <c r="J94" s="36"/>
    </row>
    <row r="95" spans="2:10" s="14" customFormat="1" ht="61.5" customHeight="1" x14ac:dyDescent="0.2">
      <c r="B95" s="8">
        <v>93</v>
      </c>
      <c r="C95" s="9" t="s">
        <v>525</v>
      </c>
      <c r="D95" s="8">
        <v>40</v>
      </c>
      <c r="E95" s="8" t="s">
        <v>9</v>
      </c>
      <c r="F95" s="205"/>
      <c r="G95" s="210">
        <f t="shared" si="10"/>
        <v>0</v>
      </c>
      <c r="H95" s="8">
        <v>8</v>
      </c>
      <c r="I95" s="211">
        <f t="shared" si="11"/>
        <v>0</v>
      </c>
      <c r="J95" s="36"/>
    </row>
    <row r="96" spans="2:10" s="14" customFormat="1" ht="76.5" customHeight="1" x14ac:dyDescent="0.2">
      <c r="B96" s="8">
        <v>94</v>
      </c>
      <c r="C96" s="9" t="s">
        <v>465</v>
      </c>
      <c r="D96" s="8">
        <v>150</v>
      </c>
      <c r="E96" s="8" t="s">
        <v>9</v>
      </c>
      <c r="F96" s="205"/>
      <c r="G96" s="210">
        <f t="shared" si="10"/>
        <v>0</v>
      </c>
      <c r="H96" s="8">
        <v>8</v>
      </c>
      <c r="I96" s="211">
        <f t="shared" si="11"/>
        <v>0</v>
      </c>
      <c r="J96" s="36"/>
    </row>
    <row r="97" spans="2:11" s="14" customFormat="1" ht="78" customHeight="1" x14ac:dyDescent="0.2">
      <c r="B97" s="8">
        <v>95</v>
      </c>
      <c r="C97" s="9" t="s">
        <v>526</v>
      </c>
      <c r="D97" s="8">
        <v>90</v>
      </c>
      <c r="E97" s="8" t="s">
        <v>9</v>
      </c>
      <c r="F97" s="205"/>
      <c r="G97" s="210">
        <f t="shared" si="10"/>
        <v>0</v>
      </c>
      <c r="H97" s="8">
        <v>8</v>
      </c>
      <c r="I97" s="211">
        <f t="shared" si="11"/>
        <v>0</v>
      </c>
      <c r="J97" s="36"/>
    </row>
    <row r="98" spans="2:11" s="14" customFormat="1" ht="77.25" customHeight="1" x14ac:dyDescent="0.2">
      <c r="B98" s="8">
        <v>96</v>
      </c>
      <c r="C98" s="9" t="s">
        <v>630</v>
      </c>
      <c r="D98" s="8">
        <v>320</v>
      </c>
      <c r="E98" s="8" t="s">
        <v>9</v>
      </c>
      <c r="F98" s="205"/>
      <c r="G98" s="210">
        <f t="shared" si="10"/>
        <v>0</v>
      </c>
      <c r="H98" s="8">
        <v>8</v>
      </c>
      <c r="I98" s="211">
        <f t="shared" si="11"/>
        <v>0</v>
      </c>
      <c r="J98" s="36"/>
    </row>
    <row r="99" spans="2:11" s="14" customFormat="1" ht="35.25" customHeight="1" x14ac:dyDescent="0.2">
      <c r="B99" s="8">
        <v>97</v>
      </c>
      <c r="C99" s="9" t="s">
        <v>535</v>
      </c>
      <c r="D99" s="8">
        <v>3</v>
      </c>
      <c r="E99" s="8" t="s">
        <v>9</v>
      </c>
      <c r="F99" s="205"/>
      <c r="G99" s="210">
        <f t="shared" si="10"/>
        <v>0</v>
      </c>
      <c r="H99" s="8">
        <v>8</v>
      </c>
      <c r="I99" s="211">
        <f t="shared" si="11"/>
        <v>0</v>
      </c>
      <c r="J99" s="36"/>
    </row>
    <row r="100" spans="2:11" s="14" customFormat="1" ht="34.5" customHeight="1" x14ac:dyDescent="0.2">
      <c r="B100" s="8">
        <v>98</v>
      </c>
      <c r="C100" s="9" t="s">
        <v>712</v>
      </c>
      <c r="D100" s="8">
        <v>15</v>
      </c>
      <c r="E100" s="8" t="s">
        <v>9</v>
      </c>
      <c r="F100" s="205"/>
      <c r="G100" s="210">
        <f t="shared" si="10"/>
        <v>0</v>
      </c>
      <c r="H100" s="8">
        <v>8</v>
      </c>
      <c r="I100" s="211">
        <f t="shared" si="11"/>
        <v>0</v>
      </c>
      <c r="J100" s="36"/>
    </row>
    <row r="101" spans="2:11" s="14" customFormat="1" ht="38.25" customHeight="1" x14ac:dyDescent="0.2">
      <c r="B101" s="8">
        <v>99</v>
      </c>
      <c r="C101" s="9" t="s">
        <v>295</v>
      </c>
      <c r="D101" s="8">
        <v>10</v>
      </c>
      <c r="E101" s="8" t="s">
        <v>9</v>
      </c>
      <c r="F101" s="205"/>
      <c r="G101" s="210">
        <f t="shared" si="10"/>
        <v>0</v>
      </c>
      <c r="H101" s="8">
        <v>8</v>
      </c>
      <c r="I101" s="211">
        <f t="shared" si="11"/>
        <v>0</v>
      </c>
      <c r="J101" s="36"/>
    </row>
    <row r="102" spans="2:11" s="14" customFormat="1" ht="35.25" customHeight="1" x14ac:dyDescent="0.2">
      <c r="B102" s="8">
        <v>100</v>
      </c>
      <c r="C102" s="9" t="s">
        <v>296</v>
      </c>
      <c r="D102" s="8">
        <v>5</v>
      </c>
      <c r="E102" s="8" t="s">
        <v>9</v>
      </c>
      <c r="F102" s="205"/>
      <c r="G102" s="210">
        <f t="shared" si="10"/>
        <v>0</v>
      </c>
      <c r="H102" s="8">
        <v>8</v>
      </c>
      <c r="I102" s="211">
        <f t="shared" si="11"/>
        <v>0</v>
      </c>
      <c r="J102" s="36"/>
    </row>
    <row r="103" spans="2:11" s="14" customFormat="1" ht="27" customHeight="1" x14ac:dyDescent="0.2">
      <c r="B103" s="8">
        <v>101</v>
      </c>
      <c r="C103" s="9" t="s">
        <v>156</v>
      </c>
      <c r="D103" s="8">
        <v>8</v>
      </c>
      <c r="E103" s="8" t="s">
        <v>9</v>
      </c>
      <c r="F103" s="205"/>
      <c r="G103" s="210">
        <f t="shared" si="10"/>
        <v>0</v>
      </c>
      <c r="H103" s="8">
        <v>8</v>
      </c>
      <c r="I103" s="211">
        <f t="shared" si="11"/>
        <v>0</v>
      </c>
      <c r="J103" s="36"/>
    </row>
    <row r="104" spans="2:11" ht="12.75" customHeight="1" x14ac:dyDescent="0.25">
      <c r="B104" s="262" t="s">
        <v>273</v>
      </c>
      <c r="C104" s="262"/>
      <c r="D104" s="262"/>
      <c r="E104" s="262"/>
      <c r="F104" s="262"/>
      <c r="G104" s="262"/>
      <c r="H104" s="262"/>
      <c r="I104" s="212">
        <f>SUM(I3:I103)</f>
        <v>0</v>
      </c>
      <c r="J104" s="90"/>
      <c r="K104" s="37"/>
    </row>
    <row r="106" spans="2:11" ht="15" x14ac:dyDescent="0.2">
      <c r="C106" s="91" t="s">
        <v>59</v>
      </c>
    </row>
    <row r="107" spans="2:11" ht="12.75" customHeight="1" x14ac:dyDescent="0.2">
      <c r="B107" s="259" t="s">
        <v>649</v>
      </c>
      <c r="C107" s="259"/>
      <c r="D107" s="259"/>
      <c r="E107" s="259"/>
      <c r="F107" s="259"/>
      <c r="G107" s="259"/>
      <c r="H107" s="259"/>
      <c r="I107" s="259"/>
      <c r="J107" s="259"/>
    </row>
    <row r="108" spans="2:11" ht="12.75" customHeight="1" x14ac:dyDescent="0.2">
      <c r="B108" s="259" t="s">
        <v>650</v>
      </c>
      <c r="C108" s="259"/>
      <c r="D108" s="259"/>
      <c r="E108" s="259"/>
      <c r="F108" s="259"/>
      <c r="G108" s="259"/>
      <c r="H108" s="259"/>
      <c r="I108" s="259"/>
      <c r="J108" s="259"/>
    </row>
    <row r="111" spans="2:11" x14ac:dyDescent="0.2">
      <c r="I111" t="s">
        <v>917</v>
      </c>
    </row>
    <row r="112" spans="2:11" x14ac:dyDescent="0.2">
      <c r="I112" t="s">
        <v>918</v>
      </c>
    </row>
  </sheetData>
  <sheetProtection selectLockedCells="1" selectUnlockedCells="1"/>
  <mergeCells count="4">
    <mergeCell ref="B104:H104"/>
    <mergeCell ref="B107:J107"/>
    <mergeCell ref="B108:J108"/>
    <mergeCell ref="B1:J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4.140625" customWidth="1"/>
    <col min="2" max="2" width="18.42578125" customWidth="1"/>
    <col min="3" max="3" width="7.42578125" customWidth="1"/>
    <col min="4" max="4" width="6.140625" customWidth="1"/>
    <col min="5" max="5" width="10.28515625" customWidth="1"/>
    <col min="6" max="6" width="11.28515625" bestFit="1" customWidth="1"/>
    <col min="7" max="7" width="4.28515625" bestFit="1" customWidth="1"/>
    <col min="8" max="8" width="11.28515625" bestFit="1" customWidth="1"/>
    <col min="9" max="9" width="17.85546875" customWidth="1"/>
  </cols>
  <sheetData>
    <row r="1" spans="1:12" ht="30" customHeight="1" thickBot="1" x14ac:dyDescent="0.3">
      <c r="A1" s="265" t="s">
        <v>800</v>
      </c>
      <c r="B1" s="265"/>
      <c r="C1" s="265"/>
      <c r="D1" s="265"/>
      <c r="E1" s="265"/>
      <c r="F1" s="265"/>
      <c r="G1" s="265"/>
      <c r="H1" s="265"/>
      <c r="I1" s="265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91.5" customHeight="1" x14ac:dyDescent="0.2">
      <c r="A3" s="8">
        <v>1</v>
      </c>
      <c r="B3" s="9" t="s">
        <v>95</v>
      </c>
      <c r="C3" s="43">
        <v>20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6" spans="1:12" ht="13.5" customHeight="1" x14ac:dyDescent="0.2"/>
    <row r="7" spans="1:12" ht="14.25" customHeight="1" x14ac:dyDescent="0.2">
      <c r="A7" s="259" t="s">
        <v>157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4.25" customHeight="1" x14ac:dyDescent="0.2">
      <c r="A8" s="259" t="s">
        <v>158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11" spans="1:12" x14ac:dyDescent="0.2">
      <c r="H11" t="s">
        <v>917</v>
      </c>
    </row>
    <row r="12" spans="1:12" x14ac:dyDescent="0.2">
      <c r="H12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15" sqref="H15:J16"/>
    </sheetView>
  </sheetViews>
  <sheetFormatPr defaultRowHeight="12.75" x14ac:dyDescent="0.2"/>
  <cols>
    <col min="1" max="1" width="3.85546875" customWidth="1"/>
    <col min="2" max="2" width="18" customWidth="1"/>
    <col min="3" max="3" width="7.42578125" customWidth="1"/>
    <col min="4" max="4" width="4.28515625" customWidth="1"/>
    <col min="5" max="5" width="10.5703125" customWidth="1"/>
    <col min="6" max="6" width="12.28515625" bestFit="1" customWidth="1"/>
    <col min="7" max="7" width="4.85546875" customWidth="1"/>
    <col min="8" max="8" width="12.28515625" bestFit="1" customWidth="1"/>
    <col min="9" max="9" width="16.85546875" customWidth="1"/>
  </cols>
  <sheetData>
    <row r="1" spans="1:12" ht="32.450000000000003" customHeight="1" thickBot="1" x14ac:dyDescent="0.3">
      <c r="A1" s="279" t="s">
        <v>799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x14ac:dyDescent="0.2">
      <c r="A2" s="17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20" t="s">
        <v>5</v>
      </c>
      <c r="G2" s="20" t="s">
        <v>13</v>
      </c>
      <c r="H2" s="21" t="s">
        <v>7</v>
      </c>
      <c r="I2" s="175" t="s">
        <v>8</v>
      </c>
    </row>
    <row r="3" spans="1:12" ht="78" customHeight="1" x14ac:dyDescent="0.2">
      <c r="A3" s="8">
        <v>1</v>
      </c>
      <c r="B3" s="9" t="s">
        <v>116</v>
      </c>
      <c r="C3" s="43">
        <v>200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ht="77.45" customHeight="1" x14ac:dyDescent="0.2">
      <c r="A4" s="8">
        <v>2</v>
      </c>
      <c r="B4" s="9" t="s">
        <v>700</v>
      </c>
      <c r="C4" s="43">
        <v>300</v>
      </c>
      <c r="D4" s="8" t="s">
        <v>9</v>
      </c>
      <c r="E4" s="203"/>
      <c r="F4" s="203">
        <f>C4*E4</f>
        <v>0</v>
      </c>
      <c r="G4" s="9">
        <v>8</v>
      </c>
      <c r="H4" s="203">
        <f>F4*1.08</f>
        <v>0</v>
      </c>
      <c r="I4" s="9"/>
    </row>
    <row r="5" spans="1:12" s="14" customFormat="1" ht="91.5" customHeight="1" x14ac:dyDescent="0.2">
      <c r="A5" s="23">
        <v>3</v>
      </c>
      <c r="B5" s="24" t="s">
        <v>714</v>
      </c>
      <c r="C5" s="176">
        <v>1800</v>
      </c>
      <c r="D5" s="81" t="s">
        <v>9</v>
      </c>
      <c r="E5" s="208"/>
      <c r="F5" s="208">
        <f>C5*E5</f>
        <v>0</v>
      </c>
      <c r="G5" s="25">
        <v>8</v>
      </c>
      <c r="H5" s="208">
        <f>F5*1.08</f>
        <v>0</v>
      </c>
      <c r="I5" s="25"/>
    </row>
    <row r="6" spans="1:12" s="14" customFormat="1" ht="86.25" customHeight="1" x14ac:dyDescent="0.2">
      <c r="A6" s="8">
        <v>4</v>
      </c>
      <c r="B6" s="9" t="s">
        <v>715</v>
      </c>
      <c r="C6" s="26">
        <v>80</v>
      </c>
      <c r="D6" s="26" t="s">
        <v>9</v>
      </c>
      <c r="E6" s="207"/>
      <c r="F6" s="207">
        <f>C6*E6</f>
        <v>0</v>
      </c>
      <c r="G6" s="11">
        <v>8</v>
      </c>
      <c r="H6" s="207">
        <f>F6*1.08</f>
        <v>0</v>
      </c>
      <c r="I6" s="11"/>
    </row>
    <row r="7" spans="1:12" ht="12.75" customHeight="1" x14ac:dyDescent="0.25">
      <c r="A7" s="258" t="s">
        <v>20</v>
      </c>
      <c r="B7" s="258"/>
      <c r="C7" s="258"/>
      <c r="D7" s="258"/>
      <c r="E7" s="258"/>
      <c r="F7" s="258"/>
      <c r="G7" s="258"/>
      <c r="H7" s="209">
        <f>SUM(H3:H6)</f>
        <v>0</v>
      </c>
      <c r="I7" s="28"/>
    </row>
    <row r="8" spans="1:12" ht="15" x14ac:dyDescent="0.2">
      <c r="A8" s="75"/>
      <c r="B8" s="31"/>
      <c r="C8" s="32"/>
      <c r="D8" s="32"/>
      <c r="E8" s="32"/>
      <c r="F8" s="32"/>
      <c r="G8" s="32"/>
      <c r="H8" s="32"/>
      <c r="I8" s="32"/>
    </row>
    <row r="9" spans="1:12" x14ac:dyDescent="0.2">
      <c r="A9" s="32"/>
    </row>
    <row r="10" spans="1:12" ht="14.25" x14ac:dyDescent="0.2">
      <c r="J10" s="14"/>
      <c r="K10" s="14"/>
      <c r="L10" s="14"/>
    </row>
    <row r="11" spans="1:12" s="16" customFormat="1" ht="12.75" customHeight="1" x14ac:dyDescent="0.2">
      <c r="A11" s="259" t="s">
        <v>178</v>
      </c>
      <c r="B11" s="259"/>
      <c r="C11" s="259"/>
      <c r="D11" s="259"/>
      <c r="E11" s="259"/>
      <c r="F11" s="259"/>
      <c r="G11" s="259"/>
      <c r="H11" s="259"/>
      <c r="I11" s="259"/>
      <c r="J11" s="15"/>
      <c r="K11" s="15"/>
      <c r="L11" s="15"/>
    </row>
    <row r="12" spans="1:12" ht="12.75" customHeight="1" x14ac:dyDescent="0.2">
      <c r="A12" s="259" t="s">
        <v>179</v>
      </c>
      <c r="B12" s="259"/>
      <c r="C12" s="259"/>
      <c r="D12" s="259"/>
      <c r="E12" s="259"/>
      <c r="F12" s="259"/>
      <c r="G12" s="259"/>
      <c r="H12" s="259"/>
      <c r="I12" s="259"/>
    </row>
    <row r="15" spans="1:12" x14ac:dyDescent="0.2">
      <c r="H15" t="s">
        <v>917</v>
      </c>
    </row>
    <row r="16" spans="1:12" x14ac:dyDescent="0.2">
      <c r="H16" t="s">
        <v>918</v>
      </c>
    </row>
  </sheetData>
  <sheetProtection selectLockedCells="1" selectUnlockedCells="1"/>
  <mergeCells count="4">
    <mergeCell ref="A7:G7"/>
    <mergeCell ref="A11:I11"/>
    <mergeCell ref="A12:I12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2" sqref="H12:J13"/>
    </sheetView>
  </sheetViews>
  <sheetFormatPr defaultRowHeight="12.75" x14ac:dyDescent="0.2"/>
  <cols>
    <col min="1" max="1" width="4.140625" customWidth="1"/>
    <col min="2" max="2" width="21" customWidth="1"/>
    <col min="3" max="3" width="5" customWidth="1"/>
    <col min="4" max="4" width="5.140625" customWidth="1"/>
    <col min="5" max="5" width="9.85546875" customWidth="1"/>
    <col min="6" max="6" width="11.28515625" bestFit="1" customWidth="1"/>
    <col min="7" max="7" width="4.140625" customWidth="1"/>
    <col min="8" max="8" width="11.28515625" bestFit="1" customWidth="1"/>
    <col min="9" max="9" width="17" customWidth="1"/>
  </cols>
  <sheetData>
    <row r="1" spans="1:9" ht="31.5" customHeight="1" thickBot="1" x14ac:dyDescent="0.3">
      <c r="A1" s="266" t="s">
        <v>851</v>
      </c>
      <c r="B1" s="266"/>
      <c r="C1" s="266"/>
      <c r="D1" s="266"/>
      <c r="E1" s="266"/>
      <c r="F1" s="266"/>
      <c r="G1" s="266"/>
      <c r="H1" s="266"/>
      <c r="I1" s="266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93.75" customHeight="1" x14ac:dyDescent="0.2">
      <c r="A3" s="8">
        <v>1</v>
      </c>
      <c r="B3" s="9" t="s">
        <v>845</v>
      </c>
      <c r="C3" s="8">
        <v>150</v>
      </c>
      <c r="D3" s="8" t="s">
        <v>25</v>
      </c>
      <c r="E3" s="203"/>
      <c r="F3" s="203">
        <f>C3*E3</f>
        <v>0</v>
      </c>
      <c r="G3" s="77">
        <v>8</v>
      </c>
      <c r="H3" s="203">
        <f>F3*1.08</f>
        <v>0</v>
      </c>
      <c r="I3" s="77"/>
    </row>
    <row r="4" spans="1:9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9" s="32" customFormat="1" ht="34.5" customHeight="1" x14ac:dyDescent="0.2">
      <c r="A5" s="78"/>
      <c r="B5" s="78"/>
      <c r="C5" s="78"/>
      <c r="D5" s="78"/>
      <c r="E5" s="79"/>
      <c r="F5" s="79"/>
      <c r="G5" s="79"/>
      <c r="H5" s="80"/>
      <c r="I5" s="80"/>
    </row>
    <row r="6" spans="1:9" s="32" customFormat="1" ht="15" x14ac:dyDescent="0.25">
      <c r="A6" s="264"/>
      <c r="B6" s="264"/>
      <c r="C6" s="264"/>
      <c r="D6" s="264"/>
      <c r="E6" s="264"/>
      <c r="F6" s="264"/>
      <c r="G6" s="264"/>
      <c r="H6" s="28"/>
      <c r="I6" s="28"/>
    </row>
    <row r="7" spans="1:9" s="32" customFormat="1" ht="15" x14ac:dyDescent="0.2">
      <c r="B7" s="31"/>
    </row>
    <row r="8" spans="1:9" ht="14.25" customHeight="1" x14ac:dyDescent="0.2">
      <c r="A8" s="259" t="s">
        <v>213</v>
      </c>
      <c r="B8" s="259"/>
      <c r="C8" s="259"/>
      <c r="D8" s="259"/>
      <c r="E8" s="259"/>
      <c r="F8" s="259"/>
      <c r="G8" s="259"/>
      <c r="H8" s="259"/>
      <c r="I8" s="259"/>
    </row>
    <row r="9" spans="1:9" ht="12.75" customHeight="1" x14ac:dyDescent="0.2">
      <c r="A9" s="259" t="s">
        <v>214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  <row r="15" spans="1:9" s="62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33" customFormat="1" ht="24.75" customHeight="1" x14ac:dyDescent="0.2">
      <c r="A16"/>
      <c r="B16"/>
      <c r="C16"/>
      <c r="D16"/>
      <c r="E16"/>
      <c r="F16"/>
      <c r="G16"/>
      <c r="H16"/>
      <c r="I16"/>
    </row>
    <row r="18" spans="1:12" ht="14.25" x14ac:dyDescent="0.2">
      <c r="J18" s="14"/>
      <c r="K18" s="14"/>
      <c r="L18" s="14"/>
    </row>
    <row r="19" spans="1:12" s="16" customFormat="1" ht="14.25" x14ac:dyDescent="0.2">
      <c r="A19"/>
      <c r="B19"/>
      <c r="C19"/>
      <c r="D19"/>
      <c r="E19"/>
      <c r="F19"/>
      <c r="G19"/>
      <c r="H19"/>
      <c r="I19"/>
      <c r="J19" s="15"/>
      <c r="K19" s="15"/>
      <c r="L19" s="15"/>
    </row>
  </sheetData>
  <sheetProtection selectLockedCells="1" selectUnlockedCells="1"/>
  <mergeCells count="5">
    <mergeCell ref="A4:G4"/>
    <mergeCell ref="A6:G6"/>
    <mergeCell ref="A8:I8"/>
    <mergeCell ref="A9:I9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4.140625" customWidth="1"/>
    <col min="2" max="2" width="18.42578125" customWidth="1"/>
    <col min="3" max="4" width="6.140625" customWidth="1"/>
    <col min="5" max="5" width="10.28515625" customWidth="1"/>
    <col min="6" max="6" width="9.7109375" bestFit="1" customWidth="1"/>
    <col min="7" max="7" width="4.42578125" customWidth="1"/>
    <col min="8" max="8" width="9.5703125" customWidth="1"/>
    <col min="9" max="9" width="17.85546875" customWidth="1"/>
  </cols>
  <sheetData>
    <row r="1" spans="1:12" ht="27.6" customHeight="1" thickBot="1" x14ac:dyDescent="0.3">
      <c r="A1" s="265" t="s">
        <v>852</v>
      </c>
      <c r="B1" s="265"/>
      <c r="C1" s="265"/>
      <c r="D1" s="265"/>
      <c r="E1" s="265"/>
      <c r="F1" s="265"/>
      <c r="G1" s="265"/>
      <c r="H1" s="265"/>
      <c r="I1" s="265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62.25" customHeight="1" x14ac:dyDescent="0.2">
      <c r="A3" s="8">
        <v>1</v>
      </c>
      <c r="B3" s="9" t="s">
        <v>632</v>
      </c>
      <c r="C3" s="43">
        <v>80</v>
      </c>
      <c r="D3" s="8" t="s">
        <v>25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6" spans="1:12" ht="13.5" customHeight="1" x14ac:dyDescent="0.2"/>
    <row r="7" spans="1:12" ht="14.25" customHeight="1" x14ac:dyDescent="0.2">
      <c r="A7" s="259" t="s">
        <v>237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4.25" customHeight="1" x14ac:dyDescent="0.2">
      <c r="A8" s="259" t="s">
        <v>238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11" spans="1:12" x14ac:dyDescent="0.2">
      <c r="H11" t="s">
        <v>917</v>
      </c>
    </row>
    <row r="12" spans="1:12" x14ac:dyDescent="0.2">
      <c r="H12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2" sqref="H12:J13"/>
    </sheetView>
  </sheetViews>
  <sheetFormatPr defaultRowHeight="12.75" x14ac:dyDescent="0.2"/>
  <cols>
    <col min="1" max="1" width="4.5703125" customWidth="1"/>
    <col min="2" max="2" width="21" customWidth="1"/>
    <col min="3" max="3" width="5" customWidth="1"/>
    <col min="4" max="4" width="5.140625" customWidth="1"/>
    <col min="5" max="6" width="9.85546875" customWidth="1"/>
    <col min="7" max="7" width="4.140625" customWidth="1"/>
    <col min="8" max="8" width="9.7109375" customWidth="1"/>
    <col min="9" max="9" width="17" customWidth="1"/>
  </cols>
  <sheetData>
    <row r="1" spans="1:9" ht="31.5" customHeight="1" thickBot="1" x14ac:dyDescent="0.3">
      <c r="A1" s="266" t="s">
        <v>816</v>
      </c>
      <c r="B1" s="266"/>
      <c r="C1" s="266"/>
      <c r="D1" s="266"/>
      <c r="E1" s="266"/>
      <c r="F1" s="266"/>
      <c r="G1" s="266"/>
      <c r="H1" s="266"/>
      <c r="I1" s="266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33" customHeight="1" x14ac:dyDescent="0.2">
      <c r="A3" s="8">
        <v>1</v>
      </c>
      <c r="B3" s="9" t="s">
        <v>119</v>
      </c>
      <c r="C3" s="8">
        <v>30</v>
      </c>
      <c r="D3" s="8" t="s">
        <v>9</v>
      </c>
      <c r="E3" s="203"/>
      <c r="F3" s="203">
        <f>C3*E3</f>
        <v>0</v>
      </c>
      <c r="G3" s="77">
        <v>8</v>
      </c>
      <c r="H3" s="203">
        <f>F3*1.08</f>
        <v>0</v>
      </c>
      <c r="I3" s="77"/>
    </row>
    <row r="4" spans="1:9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9" s="32" customFormat="1" ht="34.5" customHeight="1" x14ac:dyDescent="0.2">
      <c r="A5" s="78"/>
      <c r="B5" s="78"/>
      <c r="C5" s="78"/>
      <c r="D5" s="78"/>
      <c r="E5" s="79"/>
      <c r="F5" s="79"/>
      <c r="G5" s="79"/>
      <c r="H5" s="80"/>
      <c r="I5" s="80"/>
    </row>
    <row r="6" spans="1:9" s="32" customFormat="1" ht="15" x14ac:dyDescent="0.25">
      <c r="A6" s="264"/>
      <c r="B6" s="264"/>
      <c r="C6" s="264"/>
      <c r="D6" s="264"/>
      <c r="E6" s="264"/>
      <c r="F6" s="264"/>
      <c r="G6" s="264"/>
      <c r="H6" s="28"/>
      <c r="I6" s="28"/>
    </row>
    <row r="7" spans="1:9" s="32" customFormat="1" ht="15" x14ac:dyDescent="0.2">
      <c r="B7" s="31"/>
    </row>
    <row r="8" spans="1:9" ht="14.25" customHeight="1" x14ac:dyDescent="0.2">
      <c r="A8" s="259" t="s">
        <v>251</v>
      </c>
      <c r="B8" s="259"/>
      <c r="C8" s="259"/>
      <c r="D8" s="259"/>
      <c r="E8" s="259"/>
      <c r="F8" s="259"/>
      <c r="G8" s="259"/>
      <c r="H8" s="259"/>
      <c r="I8" s="259"/>
    </row>
    <row r="9" spans="1:9" ht="12.75" customHeight="1" x14ac:dyDescent="0.2">
      <c r="A9" s="259" t="s">
        <v>252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  <row r="15" spans="1:9" s="62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33" customFormat="1" ht="24.75" customHeight="1" x14ac:dyDescent="0.2">
      <c r="A16"/>
      <c r="B16"/>
      <c r="C16"/>
      <c r="D16"/>
      <c r="E16"/>
      <c r="F16"/>
      <c r="G16"/>
      <c r="H16"/>
      <c r="I16"/>
    </row>
    <row r="18" spans="1:12" ht="14.25" x14ac:dyDescent="0.2">
      <c r="J18" s="14"/>
      <c r="K18" s="14"/>
      <c r="L18" s="14"/>
    </row>
    <row r="19" spans="1:12" s="16" customFormat="1" ht="14.25" x14ac:dyDescent="0.2">
      <c r="A19"/>
      <c r="B19"/>
      <c r="C19"/>
      <c r="D19"/>
      <c r="E19"/>
      <c r="F19"/>
      <c r="G19"/>
      <c r="H19"/>
      <c r="I19"/>
      <c r="J19" s="15"/>
      <c r="K19" s="15"/>
      <c r="L19" s="15"/>
    </row>
  </sheetData>
  <mergeCells count="5">
    <mergeCell ref="A4:G4"/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2" sqref="H12:J13"/>
    </sheetView>
  </sheetViews>
  <sheetFormatPr defaultRowHeight="12.75" x14ac:dyDescent="0.2"/>
  <cols>
    <col min="1" max="1" width="4.28515625" customWidth="1"/>
    <col min="2" max="2" width="21" customWidth="1"/>
    <col min="3" max="3" width="5" customWidth="1"/>
    <col min="4" max="4" width="5.140625" customWidth="1"/>
    <col min="5" max="6" width="9.85546875" customWidth="1"/>
    <col min="7" max="7" width="4.140625" customWidth="1"/>
    <col min="8" max="8" width="9.7109375" customWidth="1"/>
    <col min="9" max="9" width="17" customWidth="1"/>
  </cols>
  <sheetData>
    <row r="1" spans="1:9" ht="31.5" customHeight="1" thickBot="1" x14ac:dyDescent="0.3">
      <c r="A1" s="266" t="s">
        <v>853</v>
      </c>
      <c r="B1" s="266"/>
      <c r="C1" s="266"/>
      <c r="D1" s="266"/>
      <c r="E1" s="266"/>
      <c r="F1" s="266"/>
      <c r="G1" s="266"/>
      <c r="H1" s="266"/>
      <c r="I1" s="266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63.75" customHeight="1" x14ac:dyDescent="0.2">
      <c r="A3" s="8">
        <v>1</v>
      </c>
      <c r="B3" s="9" t="s">
        <v>549</v>
      </c>
      <c r="C3" s="8">
        <v>50</v>
      </c>
      <c r="D3" s="8" t="s">
        <v>25</v>
      </c>
      <c r="E3" s="203"/>
      <c r="F3" s="203">
        <f>C3*E3</f>
        <v>0</v>
      </c>
      <c r="G3" s="77">
        <v>8</v>
      </c>
      <c r="H3" s="203">
        <f>F3*1.08</f>
        <v>0</v>
      </c>
      <c r="I3" s="77"/>
    </row>
    <row r="4" spans="1:9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9" s="32" customFormat="1" ht="34.5" customHeight="1" x14ac:dyDescent="0.2">
      <c r="A5" s="78"/>
      <c r="B5" s="78"/>
      <c r="C5" s="78"/>
      <c r="D5" s="78"/>
      <c r="E5" s="79"/>
      <c r="F5" s="79"/>
      <c r="G5" s="79"/>
      <c r="H5" s="80"/>
      <c r="I5" s="80"/>
    </row>
    <row r="6" spans="1:9" s="32" customFormat="1" ht="15" x14ac:dyDescent="0.25">
      <c r="A6" s="264"/>
      <c r="B6" s="264"/>
      <c r="C6" s="264"/>
      <c r="D6" s="264"/>
      <c r="E6" s="264"/>
      <c r="F6" s="264"/>
      <c r="G6" s="264"/>
      <c r="H6" s="28"/>
      <c r="I6" s="28"/>
    </row>
    <row r="7" spans="1:9" s="32" customFormat="1" ht="15" x14ac:dyDescent="0.2">
      <c r="B7" s="31"/>
    </row>
    <row r="8" spans="1:9" ht="14.25" customHeight="1" x14ac:dyDescent="0.2">
      <c r="A8" s="259" t="s">
        <v>258</v>
      </c>
      <c r="B8" s="259"/>
      <c r="C8" s="259"/>
      <c r="D8" s="259"/>
      <c r="E8" s="259"/>
      <c r="F8" s="259"/>
      <c r="G8" s="259"/>
      <c r="H8" s="259"/>
      <c r="I8" s="259"/>
    </row>
    <row r="9" spans="1:9" ht="12.75" customHeight="1" x14ac:dyDescent="0.2">
      <c r="A9" s="259" t="s">
        <v>259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  <row r="15" spans="1:9" s="62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33" customFormat="1" ht="24.75" customHeight="1" x14ac:dyDescent="0.2">
      <c r="A16"/>
      <c r="B16"/>
      <c r="C16"/>
      <c r="D16"/>
      <c r="E16"/>
      <c r="F16"/>
      <c r="G16"/>
      <c r="H16"/>
      <c r="I16"/>
    </row>
    <row r="18" spans="1:12" ht="14.25" x14ac:dyDescent="0.2">
      <c r="J18" s="14"/>
      <c r="K18" s="14"/>
      <c r="L18" s="14"/>
    </row>
    <row r="19" spans="1:12" s="16" customFormat="1" ht="14.25" x14ac:dyDescent="0.2">
      <c r="A19"/>
      <c r="B19"/>
      <c r="C19"/>
      <c r="D19"/>
      <c r="E19"/>
      <c r="F19"/>
      <c r="G19"/>
      <c r="H19"/>
      <c r="I19"/>
      <c r="J19" s="15"/>
      <c r="K19" s="15"/>
      <c r="L19" s="15"/>
    </row>
  </sheetData>
  <mergeCells count="5">
    <mergeCell ref="A4:G4"/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2" sqref="H12:J13"/>
    </sheetView>
  </sheetViews>
  <sheetFormatPr defaultRowHeight="12.75" x14ac:dyDescent="0.2"/>
  <cols>
    <col min="1" max="1" width="4.140625" customWidth="1"/>
    <col min="2" max="2" width="21" customWidth="1"/>
    <col min="3" max="3" width="5" customWidth="1"/>
    <col min="4" max="4" width="5.140625" customWidth="1"/>
    <col min="5" max="6" width="9.85546875" customWidth="1"/>
    <col min="7" max="7" width="4.140625" customWidth="1"/>
    <col min="8" max="8" width="9.7109375" customWidth="1"/>
    <col min="9" max="9" width="17" customWidth="1"/>
  </cols>
  <sheetData>
    <row r="1" spans="1:9" ht="31.5" customHeight="1" thickBot="1" x14ac:dyDescent="0.3">
      <c r="A1" s="266" t="s">
        <v>798</v>
      </c>
      <c r="B1" s="266"/>
      <c r="C1" s="266"/>
      <c r="D1" s="266"/>
      <c r="E1" s="266"/>
      <c r="F1" s="266"/>
      <c r="G1" s="266"/>
      <c r="H1" s="266"/>
      <c r="I1" s="266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75" customHeight="1" x14ac:dyDescent="0.2">
      <c r="A3" s="8">
        <v>1</v>
      </c>
      <c r="B3" s="9" t="s">
        <v>551</v>
      </c>
      <c r="C3" s="8">
        <v>3</v>
      </c>
      <c r="D3" s="8" t="s">
        <v>9</v>
      </c>
      <c r="E3" s="203"/>
      <c r="F3" s="203">
        <f>C3*E3</f>
        <v>0</v>
      </c>
      <c r="G3" s="77">
        <v>8</v>
      </c>
      <c r="H3" s="203">
        <f>F3*1.08</f>
        <v>0</v>
      </c>
      <c r="I3" s="77"/>
    </row>
    <row r="4" spans="1:9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9" s="32" customFormat="1" ht="34.5" customHeight="1" x14ac:dyDescent="0.2">
      <c r="A5" s="78"/>
      <c r="B5" s="78"/>
      <c r="C5" s="78"/>
      <c r="D5" s="78"/>
      <c r="E5" s="79"/>
      <c r="F5" s="79"/>
      <c r="G5" s="79"/>
      <c r="H5" s="80"/>
      <c r="I5" s="80"/>
    </row>
    <row r="6" spans="1:9" s="32" customFormat="1" ht="15" x14ac:dyDescent="0.25">
      <c r="A6" s="264"/>
      <c r="B6" s="264"/>
      <c r="C6" s="264"/>
      <c r="D6" s="264"/>
      <c r="E6" s="264"/>
      <c r="F6" s="264"/>
      <c r="G6" s="264"/>
      <c r="H6" s="28"/>
      <c r="I6" s="28"/>
    </row>
    <row r="7" spans="1:9" s="32" customFormat="1" ht="15" x14ac:dyDescent="0.2">
      <c r="B7" s="31"/>
    </row>
    <row r="8" spans="1:9" ht="14.25" customHeight="1" x14ac:dyDescent="0.2">
      <c r="A8" s="259" t="s">
        <v>274</v>
      </c>
      <c r="B8" s="259"/>
      <c r="C8" s="259"/>
      <c r="D8" s="259"/>
      <c r="E8" s="259"/>
      <c r="F8" s="259"/>
      <c r="G8" s="259"/>
      <c r="H8" s="259"/>
      <c r="I8" s="259"/>
    </row>
    <row r="9" spans="1:9" ht="12.75" customHeight="1" x14ac:dyDescent="0.2">
      <c r="A9" s="259" t="s">
        <v>275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  <row r="15" spans="1:9" s="62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33" customFormat="1" ht="24.75" customHeight="1" x14ac:dyDescent="0.2">
      <c r="A16"/>
      <c r="B16"/>
      <c r="C16"/>
      <c r="D16"/>
      <c r="E16"/>
      <c r="F16"/>
      <c r="G16"/>
      <c r="H16"/>
      <c r="I16"/>
    </row>
    <row r="18" spans="1:12" ht="14.25" x14ac:dyDescent="0.2">
      <c r="J18" s="14"/>
      <c r="K18" s="14"/>
      <c r="L18" s="14"/>
    </row>
    <row r="19" spans="1:12" s="16" customFormat="1" ht="14.25" x14ac:dyDescent="0.2">
      <c r="A19"/>
      <c r="B19"/>
      <c r="C19"/>
      <c r="D19"/>
      <c r="E19"/>
      <c r="F19"/>
      <c r="G19"/>
      <c r="H19"/>
      <c r="I19"/>
      <c r="J19" s="15"/>
      <c r="K19" s="15"/>
      <c r="L19" s="15"/>
    </row>
  </sheetData>
  <mergeCells count="5">
    <mergeCell ref="A4:G4"/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2" sqref="H12:J13"/>
    </sheetView>
  </sheetViews>
  <sheetFormatPr defaultRowHeight="12.75" x14ac:dyDescent="0.2"/>
  <cols>
    <col min="1" max="1" width="4.5703125" customWidth="1"/>
    <col min="2" max="2" width="21" customWidth="1"/>
    <col min="3" max="3" width="5" customWidth="1"/>
    <col min="4" max="4" width="5.140625" customWidth="1"/>
    <col min="5" max="5" width="9.85546875" customWidth="1"/>
    <col min="6" max="6" width="11.28515625" bestFit="1" customWidth="1"/>
    <col min="7" max="7" width="4.140625" customWidth="1"/>
    <col min="8" max="8" width="11.28515625" bestFit="1" customWidth="1"/>
    <col min="9" max="9" width="17" customWidth="1"/>
  </cols>
  <sheetData>
    <row r="1" spans="1:9" ht="31.5" customHeight="1" thickBot="1" x14ac:dyDescent="0.3">
      <c r="A1" s="266" t="s">
        <v>797</v>
      </c>
      <c r="B1" s="266"/>
      <c r="C1" s="266"/>
      <c r="D1" s="266"/>
      <c r="E1" s="266"/>
      <c r="F1" s="266"/>
      <c r="G1" s="266"/>
      <c r="H1" s="266"/>
      <c r="I1" s="266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57" customHeight="1" x14ac:dyDescent="0.2">
      <c r="A3" s="8">
        <v>1</v>
      </c>
      <c r="B3" s="9" t="s">
        <v>701</v>
      </c>
      <c r="C3" s="8">
        <v>70</v>
      </c>
      <c r="D3" s="8" t="s">
        <v>9</v>
      </c>
      <c r="E3" s="203"/>
      <c r="F3" s="203">
        <f>C3*E3</f>
        <v>0</v>
      </c>
      <c r="G3" s="77">
        <v>8</v>
      </c>
      <c r="H3" s="203">
        <f>F3*1.08</f>
        <v>0</v>
      </c>
      <c r="I3" s="77"/>
    </row>
    <row r="4" spans="1:9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9" s="32" customFormat="1" ht="34.5" customHeight="1" x14ac:dyDescent="0.2">
      <c r="A5" s="78"/>
      <c r="B5" s="78"/>
      <c r="C5" s="78"/>
      <c r="D5" s="78"/>
      <c r="E5" s="79"/>
      <c r="F5" s="79"/>
      <c r="G5" s="79"/>
      <c r="H5" s="80"/>
      <c r="I5" s="80"/>
    </row>
    <row r="6" spans="1:9" s="32" customFormat="1" ht="15" x14ac:dyDescent="0.25">
      <c r="A6" s="264"/>
      <c r="B6" s="264"/>
      <c r="C6" s="264"/>
      <c r="D6" s="264"/>
      <c r="E6" s="264"/>
      <c r="F6" s="264"/>
      <c r="G6" s="264"/>
      <c r="H6" s="28"/>
      <c r="I6" s="28"/>
    </row>
    <row r="7" spans="1:9" s="32" customFormat="1" ht="15" x14ac:dyDescent="0.2">
      <c r="B7" s="31"/>
    </row>
    <row r="8" spans="1:9" ht="14.25" customHeight="1" x14ac:dyDescent="0.2">
      <c r="A8" s="259" t="s">
        <v>278</v>
      </c>
      <c r="B8" s="259"/>
      <c r="C8" s="259"/>
      <c r="D8" s="259"/>
      <c r="E8" s="259"/>
      <c r="F8" s="259"/>
      <c r="G8" s="259"/>
      <c r="H8" s="259"/>
      <c r="I8" s="259"/>
    </row>
    <row r="9" spans="1:9" ht="12.75" customHeight="1" x14ac:dyDescent="0.2">
      <c r="A9" s="259" t="s">
        <v>279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  <row r="15" spans="1:9" s="62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33" customFormat="1" ht="24.75" customHeight="1" x14ac:dyDescent="0.2">
      <c r="A16"/>
      <c r="B16"/>
      <c r="C16"/>
      <c r="D16"/>
      <c r="E16"/>
      <c r="F16"/>
      <c r="G16"/>
      <c r="H16"/>
      <c r="I16"/>
    </row>
    <row r="18" spans="1:12" ht="14.25" x14ac:dyDescent="0.2">
      <c r="J18" s="14"/>
      <c r="K18" s="14"/>
      <c r="L18" s="14"/>
    </row>
    <row r="19" spans="1:12" s="16" customFormat="1" ht="14.25" x14ac:dyDescent="0.2">
      <c r="A19"/>
      <c r="B19"/>
      <c r="C19"/>
      <c r="D19"/>
      <c r="E19"/>
      <c r="F19"/>
      <c r="G19"/>
      <c r="H19"/>
      <c r="I19"/>
      <c r="J19" s="15"/>
      <c r="K19" s="15"/>
      <c r="L19" s="15"/>
    </row>
  </sheetData>
  <mergeCells count="5">
    <mergeCell ref="A4:G4"/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2" sqref="H12:J13"/>
    </sheetView>
  </sheetViews>
  <sheetFormatPr defaultRowHeight="12.75" x14ac:dyDescent="0.2"/>
  <cols>
    <col min="1" max="1" width="4.5703125" customWidth="1"/>
    <col min="2" max="2" width="21" customWidth="1"/>
    <col min="3" max="3" width="5" customWidth="1"/>
    <col min="4" max="4" width="5.140625" customWidth="1"/>
    <col min="5" max="5" width="9.85546875" customWidth="1"/>
    <col min="6" max="6" width="11.28515625" bestFit="1" customWidth="1"/>
    <col min="7" max="7" width="4.140625" customWidth="1"/>
    <col min="8" max="8" width="11.28515625" bestFit="1" customWidth="1"/>
    <col min="9" max="9" width="17" customWidth="1"/>
  </cols>
  <sheetData>
    <row r="1" spans="1:9" ht="31.5" customHeight="1" thickBot="1" x14ac:dyDescent="0.3">
      <c r="A1" s="266" t="s">
        <v>796</v>
      </c>
      <c r="B1" s="266"/>
      <c r="C1" s="266"/>
      <c r="D1" s="266"/>
      <c r="E1" s="266"/>
      <c r="F1" s="266"/>
      <c r="G1" s="266"/>
      <c r="H1" s="266"/>
      <c r="I1" s="266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ht="58.5" customHeight="1" x14ac:dyDescent="0.2">
      <c r="A3" s="8">
        <v>1</v>
      </c>
      <c r="B3" s="9" t="s">
        <v>717</v>
      </c>
      <c r="C3" s="8">
        <v>160</v>
      </c>
      <c r="D3" s="8" t="s">
        <v>9</v>
      </c>
      <c r="E3" s="203"/>
      <c r="F3" s="203">
        <f>C3*E3</f>
        <v>0</v>
      </c>
      <c r="G3" s="77">
        <v>8</v>
      </c>
      <c r="H3" s="203">
        <f>F3*1.08</f>
        <v>0</v>
      </c>
      <c r="I3" s="77"/>
    </row>
    <row r="4" spans="1:9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9" s="32" customFormat="1" ht="34.5" customHeight="1" x14ac:dyDescent="0.2">
      <c r="A5" s="78"/>
      <c r="B5" s="78"/>
      <c r="C5" s="78"/>
      <c r="D5" s="78"/>
      <c r="E5" s="79"/>
      <c r="F5" s="79"/>
      <c r="G5" s="79"/>
      <c r="H5" s="80"/>
      <c r="I5" s="80"/>
    </row>
    <row r="6" spans="1:9" s="32" customFormat="1" ht="15" x14ac:dyDescent="0.25">
      <c r="A6" s="264"/>
      <c r="B6" s="264"/>
      <c r="C6" s="264"/>
      <c r="D6" s="264"/>
      <c r="E6" s="264"/>
      <c r="F6" s="264"/>
      <c r="G6" s="264"/>
      <c r="H6" s="28"/>
      <c r="I6" s="28"/>
    </row>
    <row r="7" spans="1:9" s="32" customFormat="1" ht="15" x14ac:dyDescent="0.2">
      <c r="B7" s="31"/>
    </row>
    <row r="8" spans="1:9" ht="14.25" customHeight="1" x14ac:dyDescent="0.2">
      <c r="A8" s="259" t="s">
        <v>298</v>
      </c>
      <c r="B8" s="259"/>
      <c r="C8" s="259"/>
      <c r="D8" s="259"/>
      <c r="E8" s="259"/>
      <c r="F8" s="259"/>
      <c r="G8" s="259"/>
      <c r="H8" s="259"/>
      <c r="I8" s="259"/>
    </row>
    <row r="9" spans="1:9" ht="12.75" customHeight="1" x14ac:dyDescent="0.2">
      <c r="A9" s="259" t="s">
        <v>299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  <row r="15" spans="1:9" s="62" customFormat="1" ht="29.25" customHeight="1" x14ac:dyDescent="0.2">
      <c r="A15"/>
      <c r="B15"/>
      <c r="C15"/>
      <c r="D15"/>
      <c r="E15"/>
      <c r="F15"/>
      <c r="G15"/>
      <c r="H15"/>
      <c r="I15"/>
    </row>
    <row r="16" spans="1:9" s="33" customFormat="1" ht="24.75" customHeight="1" x14ac:dyDescent="0.2">
      <c r="A16"/>
      <c r="B16"/>
      <c r="C16"/>
      <c r="D16"/>
      <c r="E16"/>
      <c r="F16"/>
      <c r="G16"/>
      <c r="H16"/>
      <c r="I16"/>
    </row>
    <row r="18" spans="1:12" ht="14.25" x14ac:dyDescent="0.2">
      <c r="J18" s="14"/>
      <c r="K18" s="14"/>
      <c r="L18" s="14"/>
    </row>
    <row r="19" spans="1:12" s="16" customFormat="1" ht="14.25" x14ac:dyDescent="0.2">
      <c r="A19"/>
      <c r="B19"/>
      <c r="C19"/>
      <c r="D19"/>
      <c r="E19"/>
      <c r="F19"/>
      <c r="G19"/>
      <c r="H19"/>
      <c r="I19"/>
      <c r="J19" s="15"/>
      <c r="K19" s="15"/>
      <c r="L19" s="15"/>
    </row>
  </sheetData>
  <mergeCells count="5">
    <mergeCell ref="A4:G4"/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H17" sqref="H17:J18"/>
    </sheetView>
  </sheetViews>
  <sheetFormatPr defaultRowHeight="12.75" x14ac:dyDescent="0.2"/>
  <cols>
    <col min="1" max="1" width="4.42578125" customWidth="1"/>
    <col min="2" max="2" width="21" customWidth="1"/>
    <col min="3" max="3" width="5.28515625" customWidth="1"/>
    <col min="4" max="4" width="4.5703125" customWidth="1"/>
    <col min="5" max="5" width="9.42578125" customWidth="1"/>
    <col min="6" max="6" width="9.7109375" bestFit="1" customWidth="1"/>
    <col min="7" max="7" width="5.28515625" customWidth="1"/>
    <col min="8" max="8" width="11.28515625" bestFit="1" customWidth="1"/>
    <col min="9" max="9" width="16.85546875" customWidth="1"/>
  </cols>
  <sheetData>
    <row r="1" spans="1:12" ht="31.9" customHeight="1" x14ac:dyDescent="0.25">
      <c r="A1" s="279" t="s">
        <v>854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33.75" customHeight="1" x14ac:dyDescent="0.2">
      <c r="A3" s="8">
        <v>1</v>
      </c>
      <c r="B3" s="9" t="s">
        <v>716</v>
      </c>
      <c r="C3" s="8">
        <v>10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14" customFormat="1" ht="57.6" customHeight="1" x14ac:dyDescent="0.2">
      <c r="A4" s="8">
        <v>2</v>
      </c>
      <c r="B4" s="9" t="s">
        <v>550</v>
      </c>
      <c r="C4" s="26">
        <v>60</v>
      </c>
      <c r="D4" s="26" t="s">
        <v>25</v>
      </c>
      <c r="E4" s="207"/>
      <c r="F4" s="203">
        <f t="shared" ref="F4:F9" si="0">C4*E4</f>
        <v>0</v>
      </c>
      <c r="G4" s="9">
        <v>8</v>
      </c>
      <c r="H4" s="203">
        <f t="shared" ref="H4:H9" si="1">F4*1.08</f>
        <v>0</v>
      </c>
      <c r="I4" s="11"/>
    </row>
    <row r="5" spans="1:12" s="14" customFormat="1" ht="33" customHeight="1" x14ac:dyDescent="0.2">
      <c r="A5" s="8">
        <v>3</v>
      </c>
      <c r="B5" s="9" t="s">
        <v>120</v>
      </c>
      <c r="C5" s="26">
        <v>10</v>
      </c>
      <c r="D5" s="26" t="s">
        <v>9</v>
      </c>
      <c r="E5" s="207"/>
      <c r="F5" s="203">
        <f t="shared" si="0"/>
        <v>0</v>
      </c>
      <c r="G5" s="9">
        <v>8</v>
      </c>
      <c r="H5" s="203">
        <f t="shared" si="1"/>
        <v>0</v>
      </c>
      <c r="I5" s="11"/>
    </row>
    <row r="6" spans="1:12" s="14" customFormat="1" ht="33.75" customHeight="1" x14ac:dyDescent="0.2">
      <c r="A6" s="26">
        <v>4</v>
      </c>
      <c r="B6" s="9" t="s">
        <v>121</v>
      </c>
      <c r="C6" s="26">
        <v>5</v>
      </c>
      <c r="D6" s="26" t="s">
        <v>9</v>
      </c>
      <c r="E6" s="207"/>
      <c r="F6" s="203">
        <f t="shared" si="0"/>
        <v>0</v>
      </c>
      <c r="G6" s="9">
        <v>8</v>
      </c>
      <c r="H6" s="203">
        <f t="shared" si="1"/>
        <v>0</v>
      </c>
      <c r="I6" s="11"/>
    </row>
    <row r="7" spans="1:12" s="14" customFormat="1" ht="35.25" customHeight="1" x14ac:dyDescent="0.2">
      <c r="A7" s="26">
        <v>5</v>
      </c>
      <c r="B7" s="9" t="s">
        <v>122</v>
      </c>
      <c r="C7" s="26">
        <v>2</v>
      </c>
      <c r="D7" s="26" t="s">
        <v>9</v>
      </c>
      <c r="E7" s="207"/>
      <c r="F7" s="203">
        <f t="shared" si="0"/>
        <v>0</v>
      </c>
      <c r="G7" s="9">
        <v>8</v>
      </c>
      <c r="H7" s="203">
        <f t="shared" si="1"/>
        <v>0</v>
      </c>
      <c r="I7" s="11"/>
    </row>
    <row r="8" spans="1:12" ht="51" customHeight="1" x14ac:dyDescent="0.2">
      <c r="A8" s="26">
        <v>6</v>
      </c>
      <c r="B8" s="9" t="s">
        <v>123</v>
      </c>
      <c r="C8" s="26">
        <v>10</v>
      </c>
      <c r="D8" s="26" t="s">
        <v>9</v>
      </c>
      <c r="E8" s="207"/>
      <c r="F8" s="203">
        <f t="shared" si="0"/>
        <v>0</v>
      </c>
      <c r="G8" s="9">
        <v>8</v>
      </c>
      <c r="H8" s="203">
        <f t="shared" si="1"/>
        <v>0</v>
      </c>
      <c r="I8" s="11"/>
    </row>
    <row r="9" spans="1:12" ht="47.25" customHeight="1" x14ac:dyDescent="0.2">
      <c r="A9" s="8">
        <v>7</v>
      </c>
      <c r="B9" s="9" t="s">
        <v>124</v>
      </c>
      <c r="C9" s="26">
        <v>10</v>
      </c>
      <c r="D9" s="26" t="s">
        <v>9</v>
      </c>
      <c r="E9" s="206"/>
      <c r="F9" s="203">
        <f t="shared" si="0"/>
        <v>0</v>
      </c>
      <c r="G9" s="9">
        <v>8</v>
      </c>
      <c r="H9" s="203">
        <f t="shared" si="1"/>
        <v>0</v>
      </c>
      <c r="I9" s="11"/>
    </row>
    <row r="10" spans="1:12" ht="12.75" customHeight="1" x14ac:dyDescent="0.25">
      <c r="A10" s="258" t="s">
        <v>20</v>
      </c>
      <c r="B10" s="258"/>
      <c r="C10" s="258"/>
      <c r="D10" s="258"/>
      <c r="E10" s="258"/>
      <c r="F10" s="258"/>
      <c r="G10" s="258"/>
      <c r="H10" s="209">
        <f>SUM(H3:H9)</f>
        <v>0</v>
      </c>
      <c r="I10" s="28"/>
      <c r="J10" s="14"/>
      <c r="K10" s="14"/>
      <c r="L10" s="14"/>
    </row>
    <row r="11" spans="1:12" s="16" customFormat="1" ht="15" x14ac:dyDescent="0.2">
      <c r="A11" s="75"/>
      <c r="B11" s="31"/>
      <c r="C11"/>
      <c r="D11"/>
      <c r="E11"/>
      <c r="F11"/>
      <c r="G11"/>
      <c r="H11"/>
      <c r="I11"/>
      <c r="J11" s="15"/>
      <c r="K11" s="15"/>
      <c r="L11" s="15"/>
    </row>
    <row r="12" spans="1:12" x14ac:dyDescent="0.2">
      <c r="A12" s="76"/>
    </row>
    <row r="13" spans="1:12" ht="12.75" customHeight="1" x14ac:dyDescent="0.2">
      <c r="A13" s="259" t="s">
        <v>304</v>
      </c>
      <c r="B13" s="259"/>
      <c r="C13" s="259"/>
      <c r="D13" s="259"/>
      <c r="E13" s="259"/>
      <c r="F13" s="259"/>
      <c r="G13" s="259"/>
      <c r="H13" s="259"/>
      <c r="I13" s="259"/>
    </row>
    <row r="14" spans="1:12" ht="12.75" customHeight="1" x14ac:dyDescent="0.2">
      <c r="A14" s="259" t="s">
        <v>305</v>
      </c>
      <c r="B14" s="259"/>
      <c r="C14" s="259"/>
      <c r="D14" s="259"/>
      <c r="E14" s="259"/>
      <c r="F14" s="259"/>
      <c r="G14" s="259"/>
      <c r="H14" s="259"/>
      <c r="I14" s="259"/>
    </row>
    <row r="15" spans="1:12" x14ac:dyDescent="0.2">
      <c r="A15" s="32"/>
    </row>
    <row r="17" spans="8:8" x14ac:dyDescent="0.2">
      <c r="H17" t="s">
        <v>917</v>
      </c>
    </row>
    <row r="18" spans="8:8" x14ac:dyDescent="0.2">
      <c r="H18" t="s">
        <v>918</v>
      </c>
    </row>
  </sheetData>
  <sheetProtection selectLockedCells="1" selectUnlockedCells="1"/>
  <mergeCells count="4">
    <mergeCell ref="A10:G10"/>
    <mergeCell ref="A13:I13"/>
    <mergeCell ref="A14:I14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2" sqref="H12:J13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28515625" bestFit="1" customWidth="1"/>
    <col min="6" max="6" width="9.7109375" bestFit="1" customWidth="1"/>
    <col min="7" max="7" width="5" customWidth="1"/>
    <col min="8" max="8" width="9.7109375" bestFit="1" customWidth="1"/>
    <col min="9" max="9" width="18.85546875" customWidth="1"/>
  </cols>
  <sheetData>
    <row r="1" spans="1:9" ht="26.45" customHeight="1" thickBot="1" x14ac:dyDescent="0.3">
      <c r="A1" s="261" t="s">
        <v>811</v>
      </c>
      <c r="B1" s="261"/>
      <c r="C1" s="261"/>
      <c r="D1" s="261"/>
      <c r="E1" s="261"/>
      <c r="F1" s="261"/>
      <c r="G1" s="261"/>
      <c r="H1" s="261"/>
      <c r="I1" s="261"/>
    </row>
    <row r="2" spans="1:9" ht="42" customHeight="1" thickBot="1" x14ac:dyDescent="0.25">
      <c r="A2" s="240" t="s">
        <v>0</v>
      </c>
      <c r="B2" s="241" t="s">
        <v>1</v>
      </c>
      <c r="C2" s="241" t="s">
        <v>2</v>
      </c>
      <c r="D2" s="241" t="s">
        <v>3</v>
      </c>
      <c r="E2" s="242" t="s">
        <v>4</v>
      </c>
      <c r="F2" s="243" t="s">
        <v>5</v>
      </c>
      <c r="G2" s="243" t="s">
        <v>13</v>
      </c>
      <c r="H2" s="244" t="s">
        <v>7</v>
      </c>
      <c r="I2" s="245" t="s">
        <v>8</v>
      </c>
    </row>
    <row r="3" spans="1:9" ht="48.75" customHeight="1" x14ac:dyDescent="0.2">
      <c r="A3" s="81">
        <v>1</v>
      </c>
      <c r="B3" s="24" t="s">
        <v>381</v>
      </c>
      <c r="C3" s="23">
        <v>30</v>
      </c>
      <c r="D3" s="23" t="s">
        <v>9</v>
      </c>
      <c r="E3" s="225"/>
      <c r="F3" s="204">
        <f>C3*E3</f>
        <v>0</v>
      </c>
      <c r="G3" s="23">
        <v>8</v>
      </c>
      <c r="H3" s="252">
        <f>F3*1.08</f>
        <v>0</v>
      </c>
      <c r="I3" s="24"/>
    </row>
    <row r="4" spans="1:9" ht="49.5" customHeight="1" x14ac:dyDescent="0.2">
      <c r="A4" s="26">
        <v>2</v>
      </c>
      <c r="B4" s="9" t="s">
        <v>382</v>
      </c>
      <c r="C4" s="8">
        <v>30</v>
      </c>
      <c r="D4" s="8" t="s">
        <v>9</v>
      </c>
      <c r="E4" s="205"/>
      <c r="F4" s="203">
        <f>C4*E4</f>
        <v>0</v>
      </c>
      <c r="G4" s="8">
        <v>8</v>
      </c>
      <c r="H4" s="213">
        <f>F4*1.08</f>
        <v>0</v>
      </c>
      <c r="I4" s="9"/>
    </row>
    <row r="5" spans="1:9" ht="48" customHeight="1" x14ac:dyDescent="0.2">
      <c r="A5" s="23">
        <v>3</v>
      </c>
      <c r="B5" s="9" t="s">
        <v>383</v>
      </c>
      <c r="C5" s="8">
        <v>8</v>
      </c>
      <c r="D5" s="8" t="s">
        <v>9</v>
      </c>
      <c r="E5" s="205"/>
      <c r="F5" s="203">
        <f>C5*E5</f>
        <v>0</v>
      </c>
      <c r="G5" s="8">
        <v>8</v>
      </c>
      <c r="H5" s="213">
        <f>F5*1.08</f>
        <v>0</v>
      </c>
      <c r="I5" s="9"/>
    </row>
    <row r="6" spans="1:9" ht="15" x14ac:dyDescent="0.25">
      <c r="A6" s="264" t="s">
        <v>20</v>
      </c>
      <c r="B6" s="264"/>
      <c r="C6" s="264"/>
      <c r="D6" s="264"/>
      <c r="E6" s="264"/>
      <c r="F6" s="264"/>
      <c r="G6" s="264"/>
      <c r="H6" s="209">
        <f>SUM(H3:H5)</f>
        <v>0</v>
      </c>
      <c r="I6" s="28"/>
    </row>
    <row r="7" spans="1:9" ht="15" x14ac:dyDescent="0.2">
      <c r="A7" s="76"/>
      <c r="B7" s="31"/>
    </row>
    <row r="8" spans="1:9" ht="14.25" x14ac:dyDescent="0.2">
      <c r="A8" s="259" t="s">
        <v>27</v>
      </c>
      <c r="B8" s="259"/>
      <c r="C8" s="259"/>
      <c r="D8" s="259"/>
      <c r="E8" s="259"/>
      <c r="F8" s="259"/>
      <c r="G8" s="259"/>
      <c r="H8" s="259"/>
      <c r="I8" s="259"/>
    </row>
    <row r="9" spans="1:9" ht="14.25" x14ac:dyDescent="0.2">
      <c r="A9" s="259" t="s">
        <v>28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</sheetData>
  <mergeCells count="4"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12" sqref="H12:J13"/>
    </sheetView>
  </sheetViews>
  <sheetFormatPr defaultRowHeight="12.75" x14ac:dyDescent="0.2"/>
  <cols>
    <col min="1" max="1" width="4.28515625" customWidth="1"/>
    <col min="2" max="2" width="18.85546875" customWidth="1"/>
    <col min="3" max="3" width="4.28515625" customWidth="1"/>
    <col min="4" max="4" width="5.42578125" customWidth="1"/>
    <col min="5" max="5" width="9.28515625" bestFit="1" customWidth="1"/>
    <col min="6" max="6" width="9.7109375" bestFit="1" customWidth="1"/>
    <col min="7" max="7" width="4" customWidth="1"/>
    <col min="8" max="8" width="13.140625" customWidth="1"/>
    <col min="9" max="9" width="17.85546875" customWidth="1"/>
  </cols>
  <sheetData>
    <row r="1" spans="1:12" ht="37.9" customHeight="1" x14ac:dyDescent="0.25">
      <c r="A1" s="279" t="s">
        <v>855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48.75" customHeight="1" x14ac:dyDescent="0.2">
      <c r="A3" s="8">
        <v>1</v>
      </c>
      <c r="B3" s="9" t="s">
        <v>367</v>
      </c>
      <c r="C3" s="8">
        <v>40</v>
      </c>
      <c r="D3" s="8" t="s">
        <v>9</v>
      </c>
      <c r="E3" s="203"/>
      <c r="F3" s="203">
        <f>C3*E3</f>
        <v>0</v>
      </c>
      <c r="G3" s="9">
        <v>8</v>
      </c>
      <c r="H3" s="207">
        <f>F3*1.08</f>
        <v>0</v>
      </c>
      <c r="I3" s="11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8" spans="1:12" ht="14.25" customHeight="1" x14ac:dyDescent="0.2">
      <c r="A8" s="259" t="s">
        <v>310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2.75" customHeight="1" x14ac:dyDescent="0.2">
      <c r="A9" s="259" t="s">
        <v>311</v>
      </c>
      <c r="B9" s="259"/>
      <c r="C9" s="259"/>
      <c r="D9" s="259"/>
      <c r="E9" s="259"/>
      <c r="F9" s="259"/>
      <c r="G9" s="259"/>
      <c r="H9" s="259"/>
      <c r="I9" s="259"/>
      <c r="J9" s="15"/>
      <c r="K9" s="15"/>
      <c r="L9" s="15"/>
    </row>
    <row r="12" spans="1:12" x14ac:dyDescent="0.2">
      <c r="H12" t="s">
        <v>917</v>
      </c>
    </row>
    <row r="13" spans="1:12" x14ac:dyDescent="0.2">
      <c r="H13" t="s">
        <v>918</v>
      </c>
    </row>
  </sheetData>
  <sheetProtection selectLockedCells="1" selectUnlockedCells="1"/>
  <mergeCells count="4">
    <mergeCell ref="A4:G4"/>
    <mergeCell ref="A8:I8"/>
    <mergeCell ref="A9:I9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7" workbookViewId="0">
      <selection activeCell="H20" sqref="H20:J21"/>
    </sheetView>
  </sheetViews>
  <sheetFormatPr defaultRowHeight="12.75" x14ac:dyDescent="0.2"/>
  <cols>
    <col min="1" max="1" width="3.7109375" customWidth="1"/>
    <col min="2" max="2" width="21.42578125" customWidth="1"/>
    <col min="3" max="3" width="4.7109375" customWidth="1"/>
    <col min="4" max="4" width="4.5703125" customWidth="1"/>
    <col min="5" max="5" width="9.7109375" bestFit="1" customWidth="1"/>
    <col min="6" max="6" width="11.28515625" bestFit="1" customWidth="1"/>
    <col min="7" max="7" width="5.28515625" customWidth="1"/>
    <col min="8" max="8" width="12.28515625" bestFit="1" customWidth="1"/>
    <col min="9" max="9" width="16.7109375" customWidth="1"/>
  </cols>
  <sheetData>
    <row r="1" spans="1:12" s="65" customFormat="1" ht="34.5" customHeight="1" thickBot="1" x14ac:dyDescent="0.3">
      <c r="A1" s="280" t="s">
        <v>856</v>
      </c>
      <c r="B1" s="280"/>
      <c r="C1" s="280"/>
      <c r="D1" s="280"/>
      <c r="E1" s="280"/>
      <c r="F1" s="280"/>
      <c r="G1" s="280"/>
      <c r="H1" s="280"/>
      <c r="I1" s="280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28.5" x14ac:dyDescent="0.2">
      <c r="A3" s="23">
        <v>1</v>
      </c>
      <c r="B3" s="24" t="s">
        <v>137</v>
      </c>
      <c r="C3" s="23">
        <v>12</v>
      </c>
      <c r="D3" s="23" t="s">
        <v>9</v>
      </c>
      <c r="E3" s="204"/>
      <c r="F3" s="204">
        <f>C3*E3</f>
        <v>0</v>
      </c>
      <c r="G3" s="24">
        <v>8</v>
      </c>
      <c r="H3" s="208">
        <f>F3*1.08</f>
        <v>0</v>
      </c>
      <c r="I3" s="25"/>
    </row>
    <row r="4" spans="1:12" s="14" customFormat="1" ht="135.75" customHeight="1" x14ac:dyDescent="0.2">
      <c r="A4" s="23">
        <v>2</v>
      </c>
      <c r="B4" s="9" t="s">
        <v>673</v>
      </c>
      <c r="C4" s="8">
        <v>40</v>
      </c>
      <c r="D4" s="8" t="s">
        <v>9</v>
      </c>
      <c r="E4" s="203"/>
      <c r="F4" s="204">
        <f t="shared" ref="F4:F12" si="0">C4*E4</f>
        <v>0</v>
      </c>
      <c r="G4" s="24">
        <v>8</v>
      </c>
      <c r="H4" s="208">
        <f t="shared" ref="H4:H12" si="1">F4*1.08</f>
        <v>0</v>
      </c>
      <c r="I4" s="11"/>
    </row>
    <row r="5" spans="1:12" s="14" customFormat="1" ht="72" customHeight="1" x14ac:dyDescent="0.2">
      <c r="A5" s="23">
        <v>3</v>
      </c>
      <c r="B5" s="9" t="s">
        <v>554</v>
      </c>
      <c r="C5" s="8">
        <v>2</v>
      </c>
      <c r="D5" s="8" t="s">
        <v>9</v>
      </c>
      <c r="E5" s="203"/>
      <c r="F5" s="204">
        <f t="shared" si="0"/>
        <v>0</v>
      </c>
      <c r="G5" s="24">
        <v>8</v>
      </c>
      <c r="H5" s="208">
        <f t="shared" si="1"/>
        <v>0</v>
      </c>
      <c r="I5" s="11"/>
    </row>
    <row r="6" spans="1:12" s="14" customFormat="1" ht="63" customHeight="1" x14ac:dyDescent="0.2">
      <c r="A6" s="23">
        <v>4</v>
      </c>
      <c r="B6" s="9" t="s">
        <v>718</v>
      </c>
      <c r="C6" s="8">
        <v>4</v>
      </c>
      <c r="D6" s="8" t="s">
        <v>9</v>
      </c>
      <c r="E6" s="203"/>
      <c r="F6" s="204">
        <f t="shared" si="0"/>
        <v>0</v>
      </c>
      <c r="G6" s="24">
        <v>8</v>
      </c>
      <c r="H6" s="208">
        <f t="shared" si="1"/>
        <v>0</v>
      </c>
      <c r="I6" s="11"/>
    </row>
    <row r="7" spans="1:12" s="14" customFormat="1" ht="62.25" customHeight="1" x14ac:dyDescent="0.2">
      <c r="A7" s="23">
        <v>5</v>
      </c>
      <c r="B7" s="9" t="s">
        <v>719</v>
      </c>
      <c r="C7" s="8">
        <v>5</v>
      </c>
      <c r="D7" s="8" t="s">
        <v>9</v>
      </c>
      <c r="E7" s="203"/>
      <c r="F7" s="204">
        <f>C7*E7</f>
        <v>0</v>
      </c>
      <c r="G7" s="24">
        <v>8</v>
      </c>
      <c r="H7" s="208">
        <f>F7*1.08</f>
        <v>0</v>
      </c>
      <c r="I7" s="11"/>
    </row>
    <row r="8" spans="1:12" s="14" customFormat="1" ht="77.25" customHeight="1" x14ac:dyDescent="0.2">
      <c r="A8" s="23">
        <v>6</v>
      </c>
      <c r="B8" s="9" t="s">
        <v>556</v>
      </c>
      <c r="C8" s="8">
        <v>4</v>
      </c>
      <c r="D8" s="8" t="s">
        <v>9</v>
      </c>
      <c r="E8" s="203"/>
      <c r="F8" s="204">
        <f t="shared" si="0"/>
        <v>0</v>
      </c>
      <c r="G8" s="24">
        <v>8</v>
      </c>
      <c r="H8" s="208">
        <f t="shared" si="1"/>
        <v>0</v>
      </c>
      <c r="I8" s="11"/>
    </row>
    <row r="9" spans="1:12" s="14" customFormat="1" ht="36" customHeight="1" x14ac:dyDescent="0.2">
      <c r="A9" s="23">
        <v>7</v>
      </c>
      <c r="B9" s="9" t="s">
        <v>138</v>
      </c>
      <c r="C9" s="8">
        <v>15</v>
      </c>
      <c r="D9" s="8" t="s">
        <v>9</v>
      </c>
      <c r="E9" s="203"/>
      <c r="F9" s="204">
        <f t="shared" si="0"/>
        <v>0</v>
      </c>
      <c r="G9" s="24">
        <v>8</v>
      </c>
      <c r="H9" s="208">
        <f t="shared" si="1"/>
        <v>0</v>
      </c>
      <c r="I9" s="11"/>
    </row>
    <row r="10" spans="1:12" ht="49.5" customHeight="1" x14ac:dyDescent="0.2">
      <c r="A10" s="8">
        <v>8</v>
      </c>
      <c r="B10" s="9" t="s">
        <v>720</v>
      </c>
      <c r="C10" s="8">
        <v>70</v>
      </c>
      <c r="D10" s="8" t="s">
        <v>9</v>
      </c>
      <c r="E10" s="203"/>
      <c r="F10" s="204">
        <f t="shared" si="0"/>
        <v>0</v>
      </c>
      <c r="G10" s="24">
        <v>8</v>
      </c>
      <c r="H10" s="208">
        <f t="shared" si="1"/>
        <v>0</v>
      </c>
      <c r="I10" s="11"/>
      <c r="J10" s="14"/>
      <c r="K10" s="14"/>
      <c r="L10" s="14"/>
    </row>
    <row r="11" spans="1:12" ht="77.25" customHeight="1" x14ac:dyDescent="0.2">
      <c r="A11" s="81">
        <v>9</v>
      </c>
      <c r="B11" s="9" t="s">
        <v>140</v>
      </c>
      <c r="C11" s="8">
        <v>30</v>
      </c>
      <c r="D11" s="8" t="s">
        <v>9</v>
      </c>
      <c r="E11" s="203"/>
      <c r="F11" s="204">
        <f t="shared" si="0"/>
        <v>0</v>
      </c>
      <c r="G11" s="24">
        <v>8</v>
      </c>
      <c r="H11" s="208">
        <f t="shared" si="1"/>
        <v>0</v>
      </c>
      <c r="I11" s="11"/>
      <c r="J11" s="14"/>
      <c r="K11" s="14"/>
      <c r="L11" s="14"/>
    </row>
    <row r="12" spans="1:12" ht="74.25" customHeight="1" x14ac:dyDescent="0.2">
      <c r="A12" s="8">
        <v>10</v>
      </c>
      <c r="B12" s="9" t="s">
        <v>141</v>
      </c>
      <c r="C12" s="8">
        <v>20</v>
      </c>
      <c r="D12" s="8" t="s">
        <v>9</v>
      </c>
      <c r="E12" s="203"/>
      <c r="F12" s="204">
        <f t="shared" si="0"/>
        <v>0</v>
      </c>
      <c r="G12" s="24">
        <v>8</v>
      </c>
      <c r="H12" s="208">
        <f t="shared" si="1"/>
        <v>0</v>
      </c>
      <c r="I12" s="13"/>
    </row>
    <row r="13" spans="1:12" ht="12.75" customHeight="1" x14ac:dyDescent="0.25">
      <c r="A13" s="258" t="s">
        <v>20</v>
      </c>
      <c r="B13" s="258"/>
      <c r="C13" s="258"/>
      <c r="D13" s="258"/>
      <c r="E13" s="258"/>
      <c r="F13" s="258"/>
      <c r="G13" s="258"/>
      <c r="H13" s="209">
        <f>SUM(H3:H12)</f>
        <v>0</v>
      </c>
      <c r="I13" s="28"/>
      <c r="J13" s="14"/>
      <c r="K13" s="14"/>
      <c r="L13" s="14"/>
    </row>
    <row r="14" spans="1:12" s="16" customFormat="1" ht="15" x14ac:dyDescent="0.2">
      <c r="A14" s="31"/>
      <c r="B14" s="31"/>
      <c r="C14" s="31"/>
      <c r="D14" s="31"/>
      <c r="E14" s="31"/>
      <c r="F14" s="31"/>
      <c r="G14" s="31"/>
      <c r="H14"/>
      <c r="I14"/>
      <c r="J14" s="15"/>
      <c r="K14" s="15"/>
      <c r="L14" s="15"/>
    </row>
    <row r="16" spans="1:12" ht="12.75" customHeight="1" x14ac:dyDescent="0.2">
      <c r="A16" s="259" t="s">
        <v>360</v>
      </c>
      <c r="B16" s="259"/>
      <c r="C16" s="259"/>
      <c r="D16" s="259"/>
      <c r="E16" s="259"/>
      <c r="F16" s="259"/>
      <c r="G16" s="259"/>
      <c r="H16" s="259"/>
      <c r="I16" s="259"/>
    </row>
    <row r="17" spans="1:9" ht="12.75" customHeight="1" x14ac:dyDescent="0.2">
      <c r="A17" s="259" t="s">
        <v>361</v>
      </c>
      <c r="B17" s="259"/>
      <c r="C17" s="259"/>
      <c r="D17" s="259"/>
      <c r="E17" s="259"/>
      <c r="F17" s="259"/>
      <c r="G17" s="259"/>
      <c r="H17" s="259"/>
      <c r="I17" s="259"/>
    </row>
    <row r="20" spans="1:9" x14ac:dyDescent="0.2">
      <c r="H20" t="s">
        <v>917</v>
      </c>
    </row>
    <row r="21" spans="1:9" x14ac:dyDescent="0.2">
      <c r="H21" t="s">
        <v>918</v>
      </c>
    </row>
  </sheetData>
  <sheetProtection selectLockedCells="1" selectUnlockedCells="1"/>
  <mergeCells count="4">
    <mergeCell ref="A13:G13"/>
    <mergeCell ref="A16:I16"/>
    <mergeCell ref="A17:I17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12" sqref="H12:J13"/>
    </sheetView>
  </sheetViews>
  <sheetFormatPr defaultRowHeight="12.75" x14ac:dyDescent="0.2"/>
  <cols>
    <col min="1" max="1" width="4" customWidth="1"/>
    <col min="2" max="2" width="18.28515625" customWidth="1"/>
    <col min="3" max="3" width="5.85546875" customWidth="1"/>
    <col min="4" max="4" width="7.42578125" customWidth="1"/>
    <col min="5" max="5" width="9.7109375" bestFit="1" customWidth="1"/>
    <col min="6" max="6" width="11.28515625" bestFit="1" customWidth="1"/>
    <col min="7" max="7" width="5.140625" customWidth="1"/>
    <col min="8" max="8" width="11.28515625" bestFit="1" customWidth="1"/>
  </cols>
  <sheetData>
    <row r="1" spans="1:12" ht="34.15" customHeight="1" thickBot="1" x14ac:dyDescent="0.3">
      <c r="A1" s="279" t="s">
        <v>857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72.599999999999994" customHeight="1" x14ac:dyDescent="0.2">
      <c r="A3" s="8">
        <v>1</v>
      </c>
      <c r="B3" s="9" t="s">
        <v>652</v>
      </c>
      <c r="C3" s="8">
        <v>12</v>
      </c>
      <c r="D3" s="8" t="s">
        <v>9</v>
      </c>
      <c r="E3" s="210"/>
      <c r="F3" s="210">
        <f>C3*E3</f>
        <v>0</v>
      </c>
      <c r="G3" s="8">
        <v>8</v>
      </c>
      <c r="H3" s="207">
        <f>F3*1.08</f>
        <v>0</v>
      </c>
      <c r="I3" s="11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8" spans="1:12" ht="14.25" customHeight="1" x14ac:dyDescent="0.2">
      <c r="A8" s="259" t="s">
        <v>513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2.75" customHeight="1" x14ac:dyDescent="0.2">
      <c r="A9" s="259" t="s">
        <v>514</v>
      </c>
      <c r="B9" s="259"/>
      <c r="C9" s="259"/>
      <c r="D9" s="259"/>
      <c r="E9" s="259"/>
      <c r="F9" s="259"/>
      <c r="G9" s="259"/>
      <c r="H9" s="259"/>
      <c r="I9" s="259"/>
      <c r="J9" s="15"/>
      <c r="K9" s="15"/>
      <c r="L9" s="15"/>
    </row>
    <row r="12" spans="1:12" x14ac:dyDescent="0.2">
      <c r="H12" t="s">
        <v>917</v>
      </c>
    </row>
    <row r="13" spans="1:12" x14ac:dyDescent="0.2">
      <c r="H13" t="s">
        <v>918</v>
      </c>
    </row>
  </sheetData>
  <mergeCells count="4">
    <mergeCell ref="A4:G4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6" workbookViewId="0">
      <selection activeCell="H26" sqref="H26:J27"/>
    </sheetView>
  </sheetViews>
  <sheetFormatPr defaultRowHeight="12.75" x14ac:dyDescent="0.2"/>
  <cols>
    <col min="1" max="1" width="3.140625" customWidth="1"/>
    <col min="2" max="2" width="21" customWidth="1"/>
    <col min="3" max="3" width="4.7109375" customWidth="1"/>
    <col min="4" max="4" width="4.85546875" customWidth="1"/>
    <col min="5" max="5" width="9.28515625" bestFit="1" customWidth="1"/>
    <col min="6" max="6" width="9.7109375" bestFit="1" customWidth="1"/>
    <col min="7" max="7" width="5" customWidth="1"/>
    <col min="8" max="8" width="11.28515625" bestFit="1" customWidth="1"/>
    <col min="9" max="9" width="17.42578125" customWidth="1"/>
  </cols>
  <sheetData>
    <row r="1" spans="1:12" ht="29.45" customHeight="1" x14ac:dyDescent="0.25">
      <c r="A1" s="279" t="s">
        <v>858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44.25" customHeight="1" x14ac:dyDescent="0.2">
      <c r="A3" s="8">
        <v>1</v>
      </c>
      <c r="B3" s="24" t="s">
        <v>144</v>
      </c>
      <c r="C3" s="23">
        <v>4</v>
      </c>
      <c r="D3" s="23" t="s">
        <v>9</v>
      </c>
      <c r="E3" s="225"/>
      <c r="F3" s="204">
        <f>C3*E3</f>
        <v>0</v>
      </c>
      <c r="G3" s="24">
        <v>8</v>
      </c>
      <c r="H3" s="204">
        <f>F3*1.08</f>
        <v>0</v>
      </c>
      <c r="I3" s="24"/>
    </row>
    <row r="4" spans="1:12" s="14" customFormat="1" ht="63" customHeight="1" x14ac:dyDescent="0.2">
      <c r="A4" s="8">
        <v>2</v>
      </c>
      <c r="B4" s="24" t="s">
        <v>145</v>
      </c>
      <c r="C4" s="23">
        <v>10</v>
      </c>
      <c r="D4" s="23" t="s">
        <v>9</v>
      </c>
      <c r="E4" s="225"/>
      <c r="F4" s="204">
        <f t="shared" ref="F4:F19" si="0">C4*E4</f>
        <v>0</v>
      </c>
      <c r="G4" s="24">
        <v>8</v>
      </c>
      <c r="H4" s="204">
        <f t="shared" ref="H4:H19" si="1">F4*1.08</f>
        <v>0</v>
      </c>
      <c r="I4" s="24"/>
    </row>
    <row r="5" spans="1:12" s="14" customFormat="1" ht="35.25" customHeight="1" x14ac:dyDescent="0.2">
      <c r="A5" s="8">
        <v>3</v>
      </c>
      <c r="B5" s="24" t="s">
        <v>557</v>
      </c>
      <c r="C5" s="23">
        <v>5</v>
      </c>
      <c r="D5" s="23" t="s">
        <v>9</v>
      </c>
      <c r="E5" s="225"/>
      <c r="F5" s="204">
        <f t="shared" si="0"/>
        <v>0</v>
      </c>
      <c r="G5" s="24">
        <v>8</v>
      </c>
      <c r="H5" s="204">
        <f t="shared" si="1"/>
        <v>0</v>
      </c>
      <c r="I5" s="24"/>
    </row>
    <row r="6" spans="1:12" s="14" customFormat="1" ht="63" customHeight="1" x14ac:dyDescent="0.2">
      <c r="A6" s="8">
        <v>4</v>
      </c>
      <c r="B6" s="24" t="s">
        <v>146</v>
      </c>
      <c r="C6" s="23">
        <v>16</v>
      </c>
      <c r="D6" s="23" t="s">
        <v>9</v>
      </c>
      <c r="E6" s="225"/>
      <c r="F6" s="204">
        <f t="shared" si="0"/>
        <v>0</v>
      </c>
      <c r="G6" s="24">
        <v>8</v>
      </c>
      <c r="H6" s="204">
        <f t="shared" si="1"/>
        <v>0</v>
      </c>
      <c r="I6" s="24"/>
    </row>
    <row r="7" spans="1:12" s="14" customFormat="1" ht="33" customHeight="1" x14ac:dyDescent="0.2">
      <c r="A7" s="8">
        <v>5</v>
      </c>
      <c r="B7" s="9" t="s">
        <v>558</v>
      </c>
      <c r="C7" s="8">
        <v>45</v>
      </c>
      <c r="D7" s="8" t="s">
        <v>9</v>
      </c>
      <c r="E7" s="205"/>
      <c r="F7" s="204">
        <f t="shared" si="0"/>
        <v>0</v>
      </c>
      <c r="G7" s="24">
        <v>8</v>
      </c>
      <c r="H7" s="204">
        <f t="shared" si="1"/>
        <v>0</v>
      </c>
      <c r="I7" s="9"/>
    </row>
    <row r="8" spans="1:12" s="14" customFormat="1" ht="36" customHeight="1" x14ac:dyDescent="0.2">
      <c r="A8" s="8">
        <v>6</v>
      </c>
      <c r="B8" s="9" t="s">
        <v>559</v>
      </c>
      <c r="C8" s="8">
        <v>10</v>
      </c>
      <c r="D8" s="8" t="s">
        <v>9</v>
      </c>
      <c r="E8" s="205"/>
      <c r="F8" s="204">
        <f t="shared" si="0"/>
        <v>0</v>
      </c>
      <c r="G8" s="24">
        <v>8</v>
      </c>
      <c r="H8" s="204">
        <f t="shared" si="1"/>
        <v>0</v>
      </c>
      <c r="I8" s="9"/>
    </row>
    <row r="9" spans="1:12" s="14" customFormat="1" ht="33" customHeight="1" x14ac:dyDescent="0.2">
      <c r="A9" s="8">
        <v>7</v>
      </c>
      <c r="B9" s="9" t="s">
        <v>147</v>
      </c>
      <c r="C9" s="8">
        <v>5</v>
      </c>
      <c r="D9" s="8" t="s">
        <v>9</v>
      </c>
      <c r="E9" s="205"/>
      <c r="F9" s="204">
        <f t="shared" si="0"/>
        <v>0</v>
      </c>
      <c r="G9" s="24">
        <v>8</v>
      </c>
      <c r="H9" s="204">
        <f t="shared" si="1"/>
        <v>0</v>
      </c>
      <c r="I9" s="9"/>
    </row>
    <row r="10" spans="1:12" ht="45" customHeight="1" x14ac:dyDescent="0.2">
      <c r="A10" s="8">
        <v>8</v>
      </c>
      <c r="B10" s="9" t="s">
        <v>148</v>
      </c>
      <c r="C10" s="8">
        <v>5</v>
      </c>
      <c r="D10" s="8" t="s">
        <v>9</v>
      </c>
      <c r="E10" s="205"/>
      <c r="F10" s="204">
        <f t="shared" si="0"/>
        <v>0</v>
      </c>
      <c r="G10" s="24">
        <v>8</v>
      </c>
      <c r="H10" s="204">
        <f t="shared" si="1"/>
        <v>0</v>
      </c>
      <c r="I10" s="11"/>
      <c r="J10" s="14"/>
      <c r="K10" s="14"/>
      <c r="L10" s="14"/>
    </row>
    <row r="11" spans="1:12" s="14" customFormat="1" ht="46.5" customHeight="1" x14ac:dyDescent="0.2">
      <c r="A11" s="8">
        <v>9</v>
      </c>
      <c r="B11" s="9" t="s">
        <v>149</v>
      </c>
      <c r="C11" s="8">
        <v>10</v>
      </c>
      <c r="D11" s="8" t="s">
        <v>9</v>
      </c>
      <c r="E11" s="205"/>
      <c r="F11" s="204">
        <f t="shared" si="0"/>
        <v>0</v>
      </c>
      <c r="G11" s="24">
        <v>8</v>
      </c>
      <c r="H11" s="204">
        <f t="shared" si="1"/>
        <v>0</v>
      </c>
      <c r="I11" s="9"/>
    </row>
    <row r="12" spans="1:12" s="14" customFormat="1" ht="46.5" customHeight="1" x14ac:dyDescent="0.2">
      <c r="A12" s="8">
        <v>10</v>
      </c>
      <c r="B12" s="9" t="s">
        <v>150</v>
      </c>
      <c r="C12" s="8">
        <v>3</v>
      </c>
      <c r="D12" s="8" t="s">
        <v>9</v>
      </c>
      <c r="E12" s="205"/>
      <c r="F12" s="204">
        <f t="shared" si="0"/>
        <v>0</v>
      </c>
      <c r="G12" s="24">
        <v>8</v>
      </c>
      <c r="H12" s="204">
        <f t="shared" si="1"/>
        <v>0</v>
      </c>
      <c r="I12" s="9"/>
    </row>
    <row r="13" spans="1:12" s="14" customFormat="1" ht="75" customHeight="1" x14ac:dyDescent="0.2">
      <c r="A13" s="8">
        <v>11</v>
      </c>
      <c r="B13" s="9" t="s">
        <v>151</v>
      </c>
      <c r="C13" s="8">
        <v>5</v>
      </c>
      <c r="D13" s="8" t="s">
        <v>9</v>
      </c>
      <c r="E13" s="205"/>
      <c r="F13" s="204">
        <f t="shared" si="0"/>
        <v>0</v>
      </c>
      <c r="G13" s="24">
        <v>8</v>
      </c>
      <c r="H13" s="204">
        <f t="shared" si="1"/>
        <v>0</v>
      </c>
      <c r="I13" s="9"/>
    </row>
    <row r="14" spans="1:12" s="14" customFormat="1" ht="88.5" customHeight="1" x14ac:dyDescent="0.2">
      <c r="A14" s="8">
        <v>12</v>
      </c>
      <c r="B14" s="9" t="s">
        <v>152</v>
      </c>
      <c r="C14" s="8">
        <v>25</v>
      </c>
      <c r="D14" s="8" t="s">
        <v>9</v>
      </c>
      <c r="E14" s="205"/>
      <c r="F14" s="204">
        <f t="shared" si="0"/>
        <v>0</v>
      </c>
      <c r="G14" s="24">
        <v>8</v>
      </c>
      <c r="H14" s="204">
        <f t="shared" si="1"/>
        <v>0</v>
      </c>
      <c r="I14" s="9"/>
    </row>
    <row r="15" spans="1:12" s="14" customFormat="1" ht="48.75" customHeight="1" x14ac:dyDescent="0.2">
      <c r="A15" s="8">
        <v>13</v>
      </c>
      <c r="B15" s="9" t="s">
        <v>561</v>
      </c>
      <c r="C15" s="8">
        <v>5</v>
      </c>
      <c r="D15" s="8" t="s">
        <v>9</v>
      </c>
      <c r="E15" s="205"/>
      <c r="F15" s="204">
        <f t="shared" si="0"/>
        <v>0</v>
      </c>
      <c r="G15" s="24">
        <v>8</v>
      </c>
      <c r="H15" s="204">
        <f t="shared" si="1"/>
        <v>0</v>
      </c>
      <c r="I15" s="9"/>
    </row>
    <row r="16" spans="1:12" s="33" customFormat="1" ht="34.5" customHeight="1" x14ac:dyDescent="0.2">
      <c r="A16" s="8">
        <v>14</v>
      </c>
      <c r="B16" s="9" t="s">
        <v>153</v>
      </c>
      <c r="C16" s="8">
        <v>5</v>
      </c>
      <c r="D16" s="8" t="s">
        <v>9</v>
      </c>
      <c r="E16" s="205"/>
      <c r="F16" s="204">
        <f t="shared" si="0"/>
        <v>0</v>
      </c>
      <c r="G16" s="24">
        <v>8</v>
      </c>
      <c r="H16" s="204">
        <f t="shared" si="1"/>
        <v>0</v>
      </c>
      <c r="I16" s="9"/>
    </row>
    <row r="17" spans="1:9" s="14" customFormat="1" ht="31.5" customHeight="1" x14ac:dyDescent="0.2">
      <c r="A17" s="8">
        <v>15</v>
      </c>
      <c r="B17" s="9" t="s">
        <v>154</v>
      </c>
      <c r="C17" s="8">
        <v>5</v>
      </c>
      <c r="D17" s="8" t="s">
        <v>9</v>
      </c>
      <c r="E17" s="205"/>
      <c r="F17" s="204">
        <f t="shared" si="0"/>
        <v>0</v>
      </c>
      <c r="G17" s="24">
        <v>8</v>
      </c>
      <c r="H17" s="204">
        <f t="shared" si="1"/>
        <v>0</v>
      </c>
      <c r="I17" s="9"/>
    </row>
    <row r="18" spans="1:9" s="14" customFormat="1" ht="44.25" customHeight="1" x14ac:dyDescent="0.2">
      <c r="A18" s="8">
        <v>16.170000000000002</v>
      </c>
      <c r="B18" s="9" t="s">
        <v>562</v>
      </c>
      <c r="C18" s="8">
        <v>15</v>
      </c>
      <c r="D18" s="8" t="s">
        <v>9</v>
      </c>
      <c r="E18" s="205"/>
      <c r="F18" s="204">
        <f t="shared" si="0"/>
        <v>0</v>
      </c>
      <c r="G18" s="24">
        <v>8</v>
      </c>
      <c r="H18" s="204">
        <f t="shared" si="1"/>
        <v>0</v>
      </c>
      <c r="I18" s="9"/>
    </row>
    <row r="19" spans="1:9" s="14" customFormat="1" ht="33" customHeight="1" x14ac:dyDescent="0.2">
      <c r="A19" s="8">
        <v>17</v>
      </c>
      <c r="B19" s="9" t="s">
        <v>155</v>
      </c>
      <c r="C19" s="8">
        <v>135</v>
      </c>
      <c r="D19" s="8" t="s">
        <v>9</v>
      </c>
      <c r="E19" s="205"/>
      <c r="F19" s="204">
        <f t="shared" si="0"/>
        <v>0</v>
      </c>
      <c r="G19" s="24">
        <v>8</v>
      </c>
      <c r="H19" s="204">
        <f t="shared" si="1"/>
        <v>0</v>
      </c>
      <c r="I19" s="9"/>
    </row>
    <row r="20" spans="1:9" ht="12.75" customHeight="1" x14ac:dyDescent="0.25">
      <c r="A20" s="258" t="s">
        <v>20</v>
      </c>
      <c r="B20" s="258"/>
      <c r="C20" s="258"/>
      <c r="D20" s="258"/>
      <c r="E20" s="258"/>
      <c r="F20" s="258"/>
      <c r="G20" s="258"/>
      <c r="H20" s="209">
        <f>SUM(H3:H19)</f>
        <v>0</v>
      </c>
      <c r="I20" s="28"/>
    </row>
    <row r="21" spans="1:9" ht="15.75" x14ac:dyDescent="0.25">
      <c r="B21" s="82"/>
    </row>
    <row r="22" spans="1:9" ht="12.75" customHeight="1" x14ac:dyDescent="0.2">
      <c r="A22" s="259" t="s">
        <v>511</v>
      </c>
      <c r="B22" s="259"/>
      <c r="C22" s="259"/>
      <c r="D22" s="259"/>
      <c r="E22" s="259"/>
      <c r="F22" s="259"/>
      <c r="G22" s="259"/>
      <c r="H22" s="259"/>
      <c r="I22" s="259"/>
    </row>
    <row r="23" spans="1:9" ht="12.75" customHeight="1" x14ac:dyDescent="0.2">
      <c r="A23" s="259" t="s">
        <v>512</v>
      </c>
      <c r="B23" s="259"/>
      <c r="C23" s="259"/>
      <c r="D23" s="259"/>
      <c r="E23" s="259"/>
      <c r="F23" s="259"/>
      <c r="G23" s="259"/>
      <c r="H23" s="259"/>
      <c r="I23" s="259"/>
    </row>
    <row r="26" spans="1:9" x14ac:dyDescent="0.2">
      <c r="H26" t="s">
        <v>917</v>
      </c>
    </row>
    <row r="27" spans="1:9" x14ac:dyDescent="0.2">
      <c r="H27" t="s">
        <v>918</v>
      </c>
    </row>
  </sheetData>
  <sheetProtection selectLockedCells="1" selectUnlockedCells="1"/>
  <mergeCells count="4">
    <mergeCell ref="A20:G20"/>
    <mergeCell ref="A22:I22"/>
    <mergeCell ref="A23:I23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workbookViewId="0">
      <selection activeCell="H20" sqref="H20:J21"/>
    </sheetView>
  </sheetViews>
  <sheetFormatPr defaultRowHeight="12.75" x14ac:dyDescent="0.2"/>
  <cols>
    <col min="1" max="1" width="3.7109375" customWidth="1"/>
    <col min="2" max="2" width="21" customWidth="1"/>
    <col min="3" max="3" width="4.85546875" customWidth="1"/>
    <col min="4" max="4" width="4" customWidth="1"/>
    <col min="5" max="5" width="9.28515625" customWidth="1"/>
    <col min="6" max="6" width="9.7109375" bestFit="1" customWidth="1"/>
    <col min="7" max="7" width="5.140625" customWidth="1"/>
    <col min="8" max="8" width="11.28515625" bestFit="1" customWidth="1"/>
    <col min="9" max="9" width="17.5703125" customWidth="1"/>
  </cols>
  <sheetData>
    <row r="1" spans="1:10" ht="33.75" customHeight="1" x14ac:dyDescent="0.25">
      <c r="A1" s="279" t="s">
        <v>859</v>
      </c>
      <c r="B1" s="279"/>
      <c r="C1" s="279"/>
      <c r="D1" s="279"/>
      <c r="E1" s="279"/>
      <c r="F1" s="279"/>
      <c r="G1" s="279"/>
      <c r="H1" s="279"/>
      <c r="I1" s="279"/>
    </row>
    <row r="2" spans="1:10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0" s="14" customFormat="1" ht="37.5" customHeight="1" x14ac:dyDescent="0.2">
      <c r="A3" s="23">
        <v>1</v>
      </c>
      <c r="B3" s="24" t="s">
        <v>159</v>
      </c>
      <c r="C3" s="23">
        <v>15</v>
      </c>
      <c r="D3" s="23" t="s">
        <v>9</v>
      </c>
      <c r="E3" s="204"/>
      <c r="F3" s="204">
        <f>C3*E3</f>
        <v>0</v>
      </c>
      <c r="G3" s="24">
        <v>8</v>
      </c>
      <c r="H3" s="208">
        <f>F3*1.08</f>
        <v>0</v>
      </c>
      <c r="I3" s="25"/>
    </row>
    <row r="4" spans="1:10" s="14" customFormat="1" ht="32.25" customHeight="1" x14ac:dyDescent="0.2">
      <c r="A4" s="8">
        <v>2</v>
      </c>
      <c r="B4" s="24" t="s">
        <v>160</v>
      </c>
      <c r="C4" s="8">
        <v>5</v>
      </c>
      <c r="D4" s="23" t="s">
        <v>9</v>
      </c>
      <c r="E4" s="203"/>
      <c r="F4" s="204">
        <f t="shared" ref="F4:F13" si="0">C4*E4</f>
        <v>0</v>
      </c>
      <c r="G4" s="24">
        <v>8</v>
      </c>
      <c r="H4" s="208">
        <f t="shared" ref="H4:H13" si="1">F4*1.08</f>
        <v>0</v>
      </c>
      <c r="I4" s="11"/>
    </row>
    <row r="5" spans="1:10" s="14" customFormat="1" ht="31.5" customHeight="1" x14ac:dyDescent="0.2">
      <c r="A5" s="23">
        <v>3</v>
      </c>
      <c r="B5" s="9" t="s">
        <v>161</v>
      </c>
      <c r="C5" s="8">
        <v>5</v>
      </c>
      <c r="D5" s="23" t="s">
        <v>9</v>
      </c>
      <c r="E5" s="203"/>
      <c r="F5" s="204">
        <f t="shared" si="0"/>
        <v>0</v>
      </c>
      <c r="G5" s="24">
        <v>8</v>
      </c>
      <c r="H5" s="208">
        <f t="shared" si="1"/>
        <v>0</v>
      </c>
      <c r="I5" s="11"/>
    </row>
    <row r="6" spans="1:10" s="14" customFormat="1" ht="30.75" customHeight="1" x14ac:dyDescent="0.2">
      <c r="A6" s="8">
        <v>4</v>
      </c>
      <c r="B6" s="9" t="s">
        <v>162</v>
      </c>
      <c r="C6" s="8">
        <v>2</v>
      </c>
      <c r="D6" s="23" t="s">
        <v>9</v>
      </c>
      <c r="E6" s="203"/>
      <c r="F6" s="204">
        <f t="shared" si="0"/>
        <v>0</v>
      </c>
      <c r="G6" s="24">
        <v>8</v>
      </c>
      <c r="H6" s="208">
        <f t="shared" si="1"/>
        <v>0</v>
      </c>
      <c r="I6" s="11"/>
    </row>
    <row r="7" spans="1:10" s="14" customFormat="1" ht="42" customHeight="1" x14ac:dyDescent="0.2">
      <c r="A7" s="8">
        <v>5</v>
      </c>
      <c r="B7" s="9" t="s">
        <v>163</v>
      </c>
      <c r="C7" s="8">
        <v>3</v>
      </c>
      <c r="D7" s="23" t="s">
        <v>9</v>
      </c>
      <c r="E7" s="203"/>
      <c r="F7" s="204">
        <f t="shared" si="0"/>
        <v>0</v>
      </c>
      <c r="G7" s="24">
        <v>8</v>
      </c>
      <c r="H7" s="208">
        <f t="shared" si="1"/>
        <v>0</v>
      </c>
      <c r="I7" s="11"/>
    </row>
    <row r="8" spans="1:10" s="14" customFormat="1" ht="33.75" customHeight="1" x14ac:dyDescent="0.2">
      <c r="A8" s="23">
        <v>6</v>
      </c>
      <c r="B8" s="9" t="s">
        <v>167</v>
      </c>
      <c r="C8" s="8">
        <v>50</v>
      </c>
      <c r="D8" s="23" t="s">
        <v>9</v>
      </c>
      <c r="E8" s="203"/>
      <c r="F8" s="204">
        <f t="shared" si="0"/>
        <v>0</v>
      </c>
      <c r="G8" s="24">
        <v>8</v>
      </c>
      <c r="H8" s="208">
        <f t="shared" si="1"/>
        <v>0</v>
      </c>
      <c r="I8" s="11"/>
    </row>
    <row r="9" spans="1:10" s="14" customFormat="1" ht="33" customHeight="1" x14ac:dyDescent="0.2">
      <c r="A9" s="23">
        <v>7</v>
      </c>
      <c r="B9" s="9" t="s">
        <v>721</v>
      </c>
      <c r="C9" s="8">
        <v>30</v>
      </c>
      <c r="D9" s="23" t="s">
        <v>9</v>
      </c>
      <c r="E9" s="203"/>
      <c r="F9" s="204">
        <f t="shared" si="0"/>
        <v>0</v>
      </c>
      <c r="G9" s="24">
        <v>8</v>
      </c>
      <c r="H9" s="208">
        <f t="shared" si="1"/>
        <v>0</v>
      </c>
      <c r="I9" s="11"/>
    </row>
    <row r="10" spans="1:10" s="14" customFormat="1" ht="34.5" customHeight="1" x14ac:dyDescent="0.2">
      <c r="A10" s="8">
        <v>8</v>
      </c>
      <c r="B10" s="9" t="s">
        <v>169</v>
      </c>
      <c r="C10" s="8">
        <v>90</v>
      </c>
      <c r="D10" s="23" t="s">
        <v>9</v>
      </c>
      <c r="E10" s="203"/>
      <c r="F10" s="204">
        <f t="shared" si="0"/>
        <v>0</v>
      </c>
      <c r="G10" s="24">
        <v>8</v>
      </c>
      <c r="H10" s="208">
        <f t="shared" si="1"/>
        <v>0</v>
      </c>
      <c r="I10" s="11"/>
    </row>
    <row r="11" spans="1:10" s="47" customFormat="1" ht="43.5" customHeight="1" x14ac:dyDescent="0.2">
      <c r="A11" s="44">
        <v>9</v>
      </c>
      <c r="B11" s="45" t="s">
        <v>175</v>
      </c>
      <c r="C11" s="44">
        <v>2</v>
      </c>
      <c r="D11" s="44" t="s">
        <v>9</v>
      </c>
      <c r="E11" s="203"/>
      <c r="F11" s="204">
        <f t="shared" si="0"/>
        <v>0</v>
      </c>
      <c r="G11" s="24">
        <v>8</v>
      </c>
      <c r="H11" s="208">
        <f t="shared" si="1"/>
        <v>0</v>
      </c>
      <c r="I11" s="45"/>
      <c r="J11" s="46"/>
    </row>
    <row r="12" spans="1:10" s="14" customFormat="1" ht="32.450000000000003" customHeight="1" x14ac:dyDescent="0.2">
      <c r="A12" s="23">
        <v>10</v>
      </c>
      <c r="B12" s="9" t="s">
        <v>176</v>
      </c>
      <c r="C12" s="8">
        <v>1</v>
      </c>
      <c r="D12" s="8" t="s">
        <v>9</v>
      </c>
      <c r="E12" s="205"/>
      <c r="F12" s="204">
        <f t="shared" si="0"/>
        <v>0</v>
      </c>
      <c r="G12" s="24">
        <v>8</v>
      </c>
      <c r="H12" s="208">
        <f t="shared" si="1"/>
        <v>0</v>
      </c>
      <c r="I12" s="26"/>
    </row>
    <row r="13" spans="1:10" s="33" customFormat="1" ht="36" customHeight="1" x14ac:dyDescent="0.2">
      <c r="A13" s="8">
        <v>11</v>
      </c>
      <c r="B13" s="9" t="s">
        <v>177</v>
      </c>
      <c r="C13" s="26">
        <v>2</v>
      </c>
      <c r="D13" s="26" t="s">
        <v>9</v>
      </c>
      <c r="E13" s="207"/>
      <c r="F13" s="204">
        <f t="shared" si="0"/>
        <v>0</v>
      </c>
      <c r="G13" s="24">
        <v>8</v>
      </c>
      <c r="H13" s="208">
        <f t="shared" si="1"/>
        <v>0</v>
      </c>
      <c r="I13" s="11"/>
    </row>
    <row r="14" spans="1:10" s="14" customFormat="1" ht="12.75" customHeight="1" x14ac:dyDescent="0.25">
      <c r="A14" s="258" t="s">
        <v>20</v>
      </c>
      <c r="B14" s="258"/>
      <c r="C14" s="258"/>
      <c r="D14" s="258"/>
      <c r="E14" s="258"/>
      <c r="F14" s="258"/>
      <c r="G14" s="258"/>
      <c r="H14" s="209">
        <f>SUM(H3:H13)</f>
        <v>0</v>
      </c>
      <c r="I14" s="28"/>
    </row>
    <row r="15" spans="1:10" s="33" customFormat="1" ht="33" customHeight="1" x14ac:dyDescent="0.2">
      <c r="A15" s="32"/>
      <c r="B15" s="31"/>
      <c r="C15"/>
      <c r="D15"/>
      <c r="E15"/>
      <c r="F15"/>
      <c r="G15"/>
      <c r="H15"/>
      <c r="I15"/>
    </row>
    <row r="16" spans="1:10" ht="12.75" customHeight="1" x14ac:dyDescent="0.2">
      <c r="A16" s="259" t="s">
        <v>794</v>
      </c>
      <c r="B16" s="259"/>
      <c r="C16" s="259"/>
      <c r="D16" s="259"/>
      <c r="E16" s="259"/>
      <c r="F16" s="259"/>
      <c r="G16" s="259"/>
      <c r="H16" s="259"/>
      <c r="I16" s="259"/>
    </row>
    <row r="17" spans="1:12" ht="12.75" customHeight="1" x14ac:dyDescent="0.2">
      <c r="A17" s="259" t="s">
        <v>795</v>
      </c>
      <c r="B17" s="259"/>
      <c r="C17" s="259"/>
      <c r="D17" s="259"/>
      <c r="E17" s="259"/>
      <c r="F17" s="259"/>
      <c r="G17" s="259"/>
      <c r="H17" s="259"/>
      <c r="I17" s="259"/>
      <c r="J17" s="14"/>
      <c r="K17" s="14"/>
      <c r="L17" s="14"/>
    </row>
    <row r="18" spans="1:12" s="16" customFormat="1" ht="14.25" x14ac:dyDescent="0.2">
      <c r="A18"/>
      <c r="B18"/>
      <c r="C18"/>
      <c r="D18"/>
      <c r="E18"/>
      <c r="F18"/>
      <c r="G18"/>
      <c r="H18"/>
      <c r="I18"/>
      <c r="J18" s="15"/>
      <c r="K18" s="15"/>
      <c r="L18" s="15"/>
    </row>
    <row r="20" spans="1:12" x14ac:dyDescent="0.2">
      <c r="H20" t="s">
        <v>917</v>
      </c>
    </row>
    <row r="21" spans="1:12" x14ac:dyDescent="0.2">
      <c r="H21" t="s">
        <v>918</v>
      </c>
    </row>
  </sheetData>
  <sheetProtection selectLockedCells="1" selectUnlockedCells="1"/>
  <mergeCells count="4">
    <mergeCell ref="A14:G14"/>
    <mergeCell ref="A16:I16"/>
    <mergeCell ref="A17:I17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25" workbookViewId="0">
      <selection activeCell="H38" sqref="H38:J39"/>
    </sheetView>
  </sheetViews>
  <sheetFormatPr defaultRowHeight="12.75" x14ac:dyDescent="0.2"/>
  <cols>
    <col min="1" max="1" width="3" customWidth="1"/>
    <col min="2" max="2" width="21" customWidth="1"/>
    <col min="3" max="3" width="4.28515625" customWidth="1"/>
    <col min="4" max="4" width="4" customWidth="1"/>
    <col min="5" max="5" width="8.85546875" customWidth="1"/>
    <col min="6" max="6" width="11.28515625" bestFit="1" customWidth="1"/>
    <col min="7" max="7" width="5.140625" customWidth="1"/>
    <col min="8" max="8" width="12.28515625" bestFit="1" customWidth="1"/>
    <col min="9" max="9" width="16.42578125" customWidth="1"/>
  </cols>
  <sheetData>
    <row r="1" spans="1:14" s="83" customFormat="1" ht="50.25" customHeight="1" thickBot="1" x14ac:dyDescent="0.3">
      <c r="A1" s="281" t="s">
        <v>860</v>
      </c>
      <c r="B1" s="281"/>
      <c r="C1" s="281"/>
      <c r="D1" s="281"/>
      <c r="E1" s="281"/>
      <c r="F1" s="281"/>
      <c r="G1" s="281"/>
      <c r="H1" s="281"/>
      <c r="I1" s="281"/>
      <c r="L1" s="84"/>
      <c r="N1" s="84"/>
    </row>
    <row r="2" spans="1:14" ht="48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4" s="14" customFormat="1" ht="60" customHeight="1" x14ac:dyDescent="0.2">
      <c r="A3" s="23">
        <v>1</v>
      </c>
      <c r="B3" s="24" t="s">
        <v>180</v>
      </c>
      <c r="C3" s="23">
        <v>40</v>
      </c>
      <c r="D3" s="23" t="s">
        <v>9</v>
      </c>
      <c r="E3" s="204"/>
      <c r="F3" s="204">
        <f>C3*E3</f>
        <v>0</v>
      </c>
      <c r="G3" s="24">
        <v>8</v>
      </c>
      <c r="H3" s="208">
        <f>F3*1.08</f>
        <v>0</v>
      </c>
      <c r="I3" s="25"/>
    </row>
    <row r="4" spans="1:14" s="14" customFormat="1" ht="72" customHeight="1" x14ac:dyDescent="0.2">
      <c r="A4" s="8">
        <v>2</v>
      </c>
      <c r="B4" s="24" t="s">
        <v>181</v>
      </c>
      <c r="C4" s="23">
        <v>30</v>
      </c>
      <c r="D4" s="23" t="s">
        <v>9</v>
      </c>
      <c r="E4" s="204"/>
      <c r="F4" s="204">
        <f t="shared" ref="F4:F31" si="0">C4*E4</f>
        <v>0</v>
      </c>
      <c r="G4" s="24">
        <v>8</v>
      </c>
      <c r="H4" s="208">
        <f t="shared" ref="H4:H31" si="1">F4*1.08</f>
        <v>0</v>
      </c>
      <c r="I4" s="25"/>
    </row>
    <row r="5" spans="1:14" s="14" customFormat="1" ht="35.25" customHeight="1" x14ac:dyDescent="0.2">
      <c r="A5" s="8">
        <v>3</v>
      </c>
      <c r="B5" s="24" t="s">
        <v>182</v>
      </c>
      <c r="C5" s="23">
        <v>30</v>
      </c>
      <c r="D5" s="23" t="s">
        <v>9</v>
      </c>
      <c r="E5" s="204"/>
      <c r="F5" s="204">
        <f t="shared" si="0"/>
        <v>0</v>
      </c>
      <c r="G5" s="24">
        <v>8</v>
      </c>
      <c r="H5" s="208">
        <f t="shared" si="1"/>
        <v>0</v>
      </c>
      <c r="I5" s="25"/>
    </row>
    <row r="6" spans="1:14" s="14" customFormat="1" ht="45.75" customHeight="1" x14ac:dyDescent="0.2">
      <c r="A6" s="23">
        <v>4</v>
      </c>
      <c r="B6" s="24" t="s">
        <v>183</v>
      </c>
      <c r="C6" s="23">
        <v>5</v>
      </c>
      <c r="D6" s="23" t="s">
        <v>9</v>
      </c>
      <c r="E6" s="204"/>
      <c r="F6" s="204">
        <f t="shared" si="0"/>
        <v>0</v>
      </c>
      <c r="G6" s="24">
        <v>8</v>
      </c>
      <c r="H6" s="208">
        <f t="shared" si="1"/>
        <v>0</v>
      </c>
      <c r="I6" s="25"/>
    </row>
    <row r="7" spans="1:14" s="14" customFormat="1" ht="34.5" customHeight="1" x14ac:dyDescent="0.2">
      <c r="A7" s="8">
        <v>5</v>
      </c>
      <c r="B7" s="9" t="s">
        <v>184</v>
      </c>
      <c r="C7" s="8">
        <v>30</v>
      </c>
      <c r="D7" s="8" t="s">
        <v>9</v>
      </c>
      <c r="E7" s="203"/>
      <c r="F7" s="204">
        <f t="shared" si="0"/>
        <v>0</v>
      </c>
      <c r="G7" s="24">
        <v>8</v>
      </c>
      <c r="H7" s="208">
        <f t="shared" si="1"/>
        <v>0</v>
      </c>
      <c r="I7" s="11"/>
    </row>
    <row r="8" spans="1:14" s="14" customFormat="1" ht="51.75" customHeight="1" x14ac:dyDescent="0.2">
      <c r="A8" s="8">
        <v>6</v>
      </c>
      <c r="B8" s="9" t="s">
        <v>185</v>
      </c>
      <c r="C8" s="8">
        <v>30</v>
      </c>
      <c r="D8" s="8" t="s">
        <v>9</v>
      </c>
      <c r="E8" s="203"/>
      <c r="F8" s="204">
        <f t="shared" si="0"/>
        <v>0</v>
      </c>
      <c r="G8" s="24">
        <v>8</v>
      </c>
      <c r="H8" s="208">
        <f t="shared" si="1"/>
        <v>0</v>
      </c>
      <c r="I8" s="11"/>
    </row>
    <row r="9" spans="1:14" s="14" customFormat="1" ht="60.75" customHeight="1" x14ac:dyDescent="0.2">
      <c r="A9" s="23">
        <v>7</v>
      </c>
      <c r="B9" s="9" t="s">
        <v>186</v>
      </c>
      <c r="C9" s="8">
        <v>6</v>
      </c>
      <c r="D9" s="8" t="s">
        <v>9</v>
      </c>
      <c r="E9" s="203"/>
      <c r="F9" s="204">
        <f t="shared" si="0"/>
        <v>0</v>
      </c>
      <c r="G9" s="24">
        <v>8</v>
      </c>
      <c r="H9" s="208">
        <f t="shared" si="1"/>
        <v>0</v>
      </c>
      <c r="I9" s="11"/>
    </row>
    <row r="10" spans="1:14" s="14" customFormat="1" ht="45.75" customHeight="1" x14ac:dyDescent="0.2">
      <c r="A10" s="23">
        <v>8</v>
      </c>
      <c r="B10" s="9" t="s">
        <v>187</v>
      </c>
      <c r="C10" s="8">
        <v>3</v>
      </c>
      <c r="D10" s="8" t="s">
        <v>9</v>
      </c>
      <c r="E10" s="203"/>
      <c r="F10" s="204">
        <f t="shared" si="0"/>
        <v>0</v>
      </c>
      <c r="G10" s="24">
        <v>8</v>
      </c>
      <c r="H10" s="208">
        <f t="shared" si="1"/>
        <v>0</v>
      </c>
      <c r="I10" s="11"/>
    </row>
    <row r="11" spans="1:14" ht="32.25" customHeight="1" x14ac:dyDescent="0.2">
      <c r="A11" s="8">
        <v>9</v>
      </c>
      <c r="B11" s="9" t="s">
        <v>477</v>
      </c>
      <c r="C11" s="8">
        <v>60</v>
      </c>
      <c r="D11" s="8" t="s">
        <v>9</v>
      </c>
      <c r="E11" s="203"/>
      <c r="F11" s="204">
        <f t="shared" si="0"/>
        <v>0</v>
      </c>
      <c r="G11" s="24">
        <v>8</v>
      </c>
      <c r="H11" s="208">
        <f t="shared" si="1"/>
        <v>0</v>
      </c>
      <c r="I11" s="9"/>
    </row>
    <row r="12" spans="1:14" ht="45" customHeight="1" x14ac:dyDescent="0.2">
      <c r="A12" s="8">
        <v>10</v>
      </c>
      <c r="B12" s="9" t="s">
        <v>188</v>
      </c>
      <c r="C12" s="8">
        <v>40</v>
      </c>
      <c r="D12" s="8" t="s">
        <v>9</v>
      </c>
      <c r="E12" s="203"/>
      <c r="F12" s="204">
        <f t="shared" si="0"/>
        <v>0</v>
      </c>
      <c r="G12" s="24">
        <v>8</v>
      </c>
      <c r="H12" s="208">
        <f t="shared" si="1"/>
        <v>0</v>
      </c>
      <c r="I12" s="9"/>
    </row>
    <row r="13" spans="1:14" s="14" customFormat="1" ht="31.5" customHeight="1" x14ac:dyDescent="0.2">
      <c r="A13" s="23">
        <v>11</v>
      </c>
      <c r="B13" s="9" t="s">
        <v>189</v>
      </c>
      <c r="C13" s="8">
        <v>40</v>
      </c>
      <c r="D13" s="8" t="s">
        <v>9</v>
      </c>
      <c r="E13" s="203"/>
      <c r="F13" s="204">
        <f t="shared" si="0"/>
        <v>0</v>
      </c>
      <c r="G13" s="24">
        <v>8</v>
      </c>
      <c r="H13" s="208">
        <f t="shared" si="1"/>
        <v>0</v>
      </c>
      <c r="I13" s="11"/>
    </row>
    <row r="14" spans="1:14" s="14" customFormat="1" ht="31.5" customHeight="1" x14ac:dyDescent="0.2">
      <c r="A14" s="8">
        <v>12</v>
      </c>
      <c r="B14" s="9" t="s">
        <v>190</v>
      </c>
      <c r="C14" s="8">
        <v>55</v>
      </c>
      <c r="D14" s="8" t="s">
        <v>9</v>
      </c>
      <c r="E14" s="203"/>
      <c r="F14" s="204">
        <f t="shared" si="0"/>
        <v>0</v>
      </c>
      <c r="G14" s="24">
        <v>8</v>
      </c>
      <c r="H14" s="208">
        <f t="shared" si="1"/>
        <v>0</v>
      </c>
      <c r="I14" s="11"/>
    </row>
    <row r="15" spans="1:14" s="33" customFormat="1" ht="45.75" customHeight="1" x14ac:dyDescent="0.2">
      <c r="A15" s="8">
        <v>13</v>
      </c>
      <c r="B15" s="9" t="s">
        <v>195</v>
      </c>
      <c r="C15" s="8">
        <v>200</v>
      </c>
      <c r="D15" s="8" t="s">
        <v>9</v>
      </c>
      <c r="E15" s="203"/>
      <c r="F15" s="204">
        <f t="shared" si="0"/>
        <v>0</v>
      </c>
      <c r="G15" s="24">
        <v>8</v>
      </c>
      <c r="H15" s="208">
        <f t="shared" si="1"/>
        <v>0</v>
      </c>
      <c r="I15" s="11"/>
    </row>
    <row r="16" spans="1:14" s="14" customFormat="1" ht="48.75" customHeight="1" x14ac:dyDescent="0.2">
      <c r="A16" s="8">
        <v>14</v>
      </c>
      <c r="B16" s="9" t="s">
        <v>196</v>
      </c>
      <c r="C16" s="8">
        <v>200</v>
      </c>
      <c r="D16" s="8" t="s">
        <v>9</v>
      </c>
      <c r="E16" s="203"/>
      <c r="F16" s="204">
        <f t="shared" si="0"/>
        <v>0</v>
      </c>
      <c r="G16" s="24">
        <v>8</v>
      </c>
      <c r="H16" s="208">
        <f t="shared" si="1"/>
        <v>0</v>
      </c>
      <c r="I16" s="11"/>
    </row>
    <row r="17" spans="1:12" s="14" customFormat="1" ht="45" customHeight="1" x14ac:dyDescent="0.2">
      <c r="A17" s="23">
        <v>15</v>
      </c>
      <c r="B17" s="9" t="s">
        <v>197</v>
      </c>
      <c r="C17" s="8">
        <v>50</v>
      </c>
      <c r="D17" s="8" t="s">
        <v>9</v>
      </c>
      <c r="E17" s="203"/>
      <c r="F17" s="204">
        <f t="shared" si="0"/>
        <v>0</v>
      </c>
      <c r="G17" s="24">
        <v>8</v>
      </c>
      <c r="H17" s="208">
        <f t="shared" si="1"/>
        <v>0</v>
      </c>
      <c r="I17" s="11"/>
    </row>
    <row r="18" spans="1:12" s="14" customFormat="1" ht="58.5" customHeight="1" x14ac:dyDescent="0.2">
      <c r="A18" s="8">
        <v>16</v>
      </c>
      <c r="B18" s="9" t="s">
        <v>198</v>
      </c>
      <c r="C18" s="8">
        <v>32</v>
      </c>
      <c r="D18" s="8" t="s">
        <v>9</v>
      </c>
      <c r="E18" s="203"/>
      <c r="F18" s="204">
        <f t="shared" si="0"/>
        <v>0</v>
      </c>
      <c r="G18" s="24">
        <v>8</v>
      </c>
      <c r="H18" s="208">
        <f t="shared" si="1"/>
        <v>0</v>
      </c>
      <c r="I18" s="11"/>
    </row>
    <row r="19" spans="1:12" s="14" customFormat="1" ht="35.25" customHeight="1" x14ac:dyDescent="0.2">
      <c r="A19" s="8">
        <v>17</v>
      </c>
      <c r="B19" s="9" t="s">
        <v>199</v>
      </c>
      <c r="C19" s="8">
        <v>5</v>
      </c>
      <c r="D19" s="8" t="s">
        <v>9</v>
      </c>
      <c r="E19" s="203"/>
      <c r="F19" s="204">
        <f t="shared" si="0"/>
        <v>0</v>
      </c>
      <c r="G19" s="24">
        <v>8</v>
      </c>
      <c r="H19" s="208">
        <f t="shared" si="1"/>
        <v>0</v>
      </c>
      <c r="I19" s="11"/>
    </row>
    <row r="20" spans="1:12" s="14" customFormat="1" ht="59.25" customHeight="1" x14ac:dyDescent="0.2">
      <c r="A20" s="23">
        <v>18</v>
      </c>
      <c r="B20" s="9" t="s">
        <v>200</v>
      </c>
      <c r="C20" s="8">
        <v>20</v>
      </c>
      <c r="D20" s="8" t="s">
        <v>9</v>
      </c>
      <c r="E20" s="203"/>
      <c r="F20" s="204">
        <f t="shared" si="0"/>
        <v>0</v>
      </c>
      <c r="G20" s="24">
        <v>8</v>
      </c>
      <c r="H20" s="208">
        <f t="shared" si="1"/>
        <v>0</v>
      </c>
      <c r="I20" s="11"/>
    </row>
    <row r="21" spans="1:12" s="14" customFormat="1" ht="114.75" customHeight="1" x14ac:dyDescent="0.2">
      <c r="A21" s="8">
        <v>19</v>
      </c>
      <c r="B21" s="9" t="s">
        <v>201</v>
      </c>
      <c r="C21" s="8">
        <v>20</v>
      </c>
      <c r="D21" s="8" t="s">
        <v>9</v>
      </c>
      <c r="E21" s="205"/>
      <c r="F21" s="204">
        <f t="shared" si="0"/>
        <v>0</v>
      </c>
      <c r="G21" s="24">
        <v>8</v>
      </c>
      <c r="H21" s="208">
        <f t="shared" si="1"/>
        <v>0</v>
      </c>
      <c r="I21" s="11"/>
    </row>
    <row r="22" spans="1:12" s="14" customFormat="1" ht="62.25" customHeight="1" x14ac:dyDescent="0.2">
      <c r="A22" s="8">
        <v>20</v>
      </c>
      <c r="B22" s="9" t="s">
        <v>563</v>
      </c>
      <c r="C22" s="8">
        <v>5</v>
      </c>
      <c r="D22" s="8" t="s">
        <v>9</v>
      </c>
      <c r="E22" s="203"/>
      <c r="F22" s="204">
        <f t="shared" si="0"/>
        <v>0</v>
      </c>
      <c r="G22" s="24">
        <v>8</v>
      </c>
      <c r="H22" s="208">
        <f t="shared" si="1"/>
        <v>0</v>
      </c>
      <c r="I22" s="11"/>
    </row>
    <row r="23" spans="1:12" s="14" customFormat="1" ht="45" customHeight="1" x14ac:dyDescent="0.2">
      <c r="A23" s="8">
        <v>21</v>
      </c>
      <c r="B23" s="9" t="s">
        <v>203</v>
      </c>
      <c r="C23" s="26">
        <v>10</v>
      </c>
      <c r="D23" s="26" t="s">
        <v>9</v>
      </c>
      <c r="E23" s="207"/>
      <c r="F23" s="204">
        <f t="shared" si="0"/>
        <v>0</v>
      </c>
      <c r="G23" s="24">
        <v>8</v>
      </c>
      <c r="H23" s="208">
        <f t="shared" si="1"/>
        <v>0</v>
      </c>
      <c r="I23" s="11"/>
    </row>
    <row r="24" spans="1:12" s="14" customFormat="1" ht="31.5" customHeight="1" x14ac:dyDescent="0.2">
      <c r="A24" s="8">
        <v>22</v>
      </c>
      <c r="B24" s="9" t="s">
        <v>722</v>
      </c>
      <c r="C24" s="8">
        <v>6</v>
      </c>
      <c r="D24" s="8" t="s">
        <v>9</v>
      </c>
      <c r="E24" s="203"/>
      <c r="F24" s="204">
        <f t="shared" si="0"/>
        <v>0</v>
      </c>
      <c r="G24" s="24">
        <v>8</v>
      </c>
      <c r="H24" s="208">
        <f t="shared" si="1"/>
        <v>0</v>
      </c>
      <c r="I24" s="9"/>
    </row>
    <row r="25" spans="1:12" s="14" customFormat="1" ht="33" customHeight="1" x14ac:dyDescent="0.2">
      <c r="A25" s="8">
        <v>23</v>
      </c>
      <c r="B25" s="85" t="s">
        <v>478</v>
      </c>
      <c r="C25" s="26">
        <v>2</v>
      </c>
      <c r="D25" s="26" t="s">
        <v>9</v>
      </c>
      <c r="E25" s="207"/>
      <c r="F25" s="204">
        <f t="shared" si="0"/>
        <v>0</v>
      </c>
      <c r="G25" s="24">
        <v>8</v>
      </c>
      <c r="H25" s="208">
        <f t="shared" si="1"/>
        <v>0</v>
      </c>
      <c r="I25" s="11"/>
    </row>
    <row r="26" spans="1:12" ht="45" customHeight="1" x14ac:dyDescent="0.2">
      <c r="A26" s="23">
        <v>24</v>
      </c>
      <c r="B26" s="9" t="s">
        <v>205</v>
      </c>
      <c r="C26" s="8">
        <v>85</v>
      </c>
      <c r="D26" s="8" t="s">
        <v>9</v>
      </c>
      <c r="E26" s="203"/>
      <c r="F26" s="204">
        <f t="shared" si="0"/>
        <v>0</v>
      </c>
      <c r="G26" s="24">
        <v>8</v>
      </c>
      <c r="H26" s="208">
        <f t="shared" si="1"/>
        <v>0</v>
      </c>
      <c r="I26" s="11"/>
      <c r="J26" s="14"/>
      <c r="K26" s="14"/>
      <c r="L26" s="14"/>
    </row>
    <row r="27" spans="1:12" ht="42" customHeight="1" x14ac:dyDescent="0.2">
      <c r="A27" s="8">
        <v>25</v>
      </c>
      <c r="B27" s="9" t="s">
        <v>206</v>
      </c>
      <c r="C27" s="8">
        <v>80</v>
      </c>
      <c r="D27" s="8" t="s">
        <v>9</v>
      </c>
      <c r="E27" s="203"/>
      <c r="F27" s="204">
        <f t="shared" si="0"/>
        <v>0</v>
      </c>
      <c r="G27" s="24">
        <v>8</v>
      </c>
      <c r="H27" s="208">
        <f t="shared" si="1"/>
        <v>0</v>
      </c>
      <c r="I27" s="11"/>
      <c r="J27" s="14"/>
      <c r="K27" s="14"/>
      <c r="L27" s="14"/>
    </row>
    <row r="28" spans="1:12" s="14" customFormat="1" ht="32.25" customHeight="1" x14ac:dyDescent="0.2">
      <c r="A28" s="8">
        <v>26</v>
      </c>
      <c r="B28" s="9" t="s">
        <v>207</v>
      </c>
      <c r="C28" s="8">
        <v>5</v>
      </c>
      <c r="D28" s="8" t="s">
        <v>9</v>
      </c>
      <c r="E28" s="203"/>
      <c r="F28" s="204">
        <f t="shared" si="0"/>
        <v>0</v>
      </c>
      <c r="G28" s="24">
        <v>8</v>
      </c>
      <c r="H28" s="208">
        <f t="shared" si="1"/>
        <v>0</v>
      </c>
      <c r="I28" s="9"/>
    </row>
    <row r="29" spans="1:12" s="14" customFormat="1" ht="36.75" customHeight="1" x14ac:dyDescent="0.2">
      <c r="A29" s="8">
        <v>27</v>
      </c>
      <c r="B29" s="85" t="s">
        <v>210</v>
      </c>
      <c r="C29" s="26">
        <v>40</v>
      </c>
      <c r="D29" s="26" t="s">
        <v>9</v>
      </c>
      <c r="E29" s="207"/>
      <c r="F29" s="204">
        <f t="shared" si="0"/>
        <v>0</v>
      </c>
      <c r="G29" s="24">
        <v>8</v>
      </c>
      <c r="H29" s="208">
        <f t="shared" si="1"/>
        <v>0</v>
      </c>
      <c r="I29" s="11"/>
    </row>
    <row r="30" spans="1:12" s="14" customFormat="1" ht="35.25" customHeight="1" x14ac:dyDescent="0.2">
      <c r="A30" s="23">
        <v>28</v>
      </c>
      <c r="B30" s="85" t="s">
        <v>211</v>
      </c>
      <c r="C30" s="26">
        <v>3</v>
      </c>
      <c r="D30" s="26" t="s">
        <v>9</v>
      </c>
      <c r="E30" s="207"/>
      <c r="F30" s="204">
        <f t="shared" si="0"/>
        <v>0</v>
      </c>
      <c r="G30" s="24">
        <v>8</v>
      </c>
      <c r="H30" s="208">
        <f t="shared" si="1"/>
        <v>0</v>
      </c>
      <c r="I30" s="11"/>
    </row>
    <row r="31" spans="1:12" s="14" customFormat="1" ht="30.75" customHeight="1" x14ac:dyDescent="0.2">
      <c r="A31" s="8">
        <v>29</v>
      </c>
      <c r="B31" s="85" t="s">
        <v>212</v>
      </c>
      <c r="C31" s="26">
        <v>40</v>
      </c>
      <c r="D31" s="26" t="s">
        <v>9</v>
      </c>
      <c r="E31" s="207"/>
      <c r="F31" s="204">
        <f t="shared" si="0"/>
        <v>0</v>
      </c>
      <c r="G31" s="24">
        <v>8</v>
      </c>
      <c r="H31" s="208">
        <f t="shared" si="1"/>
        <v>0</v>
      </c>
      <c r="I31" s="11"/>
    </row>
    <row r="32" spans="1:12" ht="12.75" customHeight="1" x14ac:dyDescent="0.25">
      <c r="A32" s="258" t="s">
        <v>20</v>
      </c>
      <c r="B32" s="258"/>
      <c r="C32" s="258"/>
      <c r="D32" s="258"/>
      <c r="E32" s="258"/>
      <c r="F32" s="258"/>
      <c r="G32" s="258"/>
      <c r="H32" s="209">
        <f>SUM(H3:H31)</f>
        <v>0</v>
      </c>
      <c r="I32" s="28"/>
    </row>
    <row r="33" spans="1:12" ht="15" x14ac:dyDescent="0.2">
      <c r="B33" s="31"/>
      <c r="J33" s="14"/>
      <c r="K33" s="14"/>
      <c r="L33" s="14"/>
    </row>
    <row r="34" spans="1:12" s="16" customFormat="1" ht="12.75" customHeight="1" x14ac:dyDescent="0.2">
      <c r="A34" s="259" t="s">
        <v>389</v>
      </c>
      <c r="B34" s="259"/>
      <c r="C34" s="259"/>
      <c r="D34" s="259"/>
      <c r="E34" s="259"/>
      <c r="F34" s="259"/>
      <c r="G34" s="259"/>
      <c r="H34" s="259"/>
      <c r="I34" s="259"/>
      <c r="J34" s="15"/>
      <c r="K34" s="15"/>
      <c r="L34" s="15"/>
    </row>
    <row r="35" spans="1:12" ht="12.75" customHeight="1" x14ac:dyDescent="0.2">
      <c r="A35" s="259" t="s">
        <v>390</v>
      </c>
      <c r="B35" s="259"/>
      <c r="C35" s="259"/>
      <c r="D35" s="259"/>
      <c r="E35" s="259"/>
      <c r="F35" s="259"/>
      <c r="G35" s="259"/>
      <c r="H35" s="259"/>
      <c r="I35" s="259"/>
    </row>
    <row r="38" spans="1:12" x14ac:dyDescent="0.2">
      <c r="H38" t="s">
        <v>917</v>
      </c>
    </row>
    <row r="39" spans="1:12" x14ac:dyDescent="0.2">
      <c r="H39" t="s">
        <v>918</v>
      </c>
    </row>
  </sheetData>
  <sheetProtection selectLockedCells="1" selectUnlockedCells="1"/>
  <mergeCells count="4">
    <mergeCell ref="A32:G32"/>
    <mergeCell ref="A34:I34"/>
    <mergeCell ref="A35:I35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4" workbookViewId="0">
      <selection activeCell="H41" sqref="H41:J42"/>
    </sheetView>
  </sheetViews>
  <sheetFormatPr defaultRowHeight="12.75" x14ac:dyDescent="0.2"/>
  <cols>
    <col min="1" max="1" width="3.42578125" customWidth="1"/>
    <col min="2" max="2" width="20.42578125" customWidth="1"/>
    <col min="3" max="3" width="4.42578125" customWidth="1"/>
    <col min="4" max="4" width="4.28515625" customWidth="1"/>
    <col min="5" max="5" width="9.28515625" bestFit="1" customWidth="1"/>
    <col min="6" max="6" width="12.28515625" bestFit="1" customWidth="1"/>
    <col min="7" max="7" width="3.85546875" customWidth="1"/>
    <col min="8" max="8" width="12.28515625" bestFit="1" customWidth="1"/>
    <col min="9" max="9" width="15.85546875" customWidth="1"/>
  </cols>
  <sheetData>
    <row r="1" spans="1:9" ht="27" customHeight="1" x14ac:dyDescent="0.25">
      <c r="A1" s="279" t="s">
        <v>861</v>
      </c>
      <c r="B1" s="279"/>
      <c r="C1" s="279"/>
      <c r="D1" s="279"/>
      <c r="E1" s="279"/>
      <c r="F1" s="279"/>
      <c r="G1" s="279"/>
      <c r="H1" s="279"/>
      <c r="I1" s="279"/>
    </row>
    <row r="2" spans="1:9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9" s="14" customFormat="1" ht="45.6" customHeight="1" x14ac:dyDescent="0.2">
      <c r="A3" s="8">
        <v>1</v>
      </c>
      <c r="B3" s="9" t="s">
        <v>215</v>
      </c>
      <c r="C3" s="8">
        <v>3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9" s="14" customFormat="1" ht="44.45" customHeight="1" x14ac:dyDescent="0.2">
      <c r="A4" s="8">
        <v>2</v>
      </c>
      <c r="B4" s="9" t="s">
        <v>479</v>
      </c>
      <c r="C4" s="8">
        <v>3</v>
      </c>
      <c r="D4" s="8" t="s">
        <v>9</v>
      </c>
      <c r="E4" s="203"/>
      <c r="F4" s="203">
        <f t="shared" ref="F4:F32" si="0">C4*E4</f>
        <v>0</v>
      </c>
      <c r="G4" s="9">
        <v>8</v>
      </c>
      <c r="H4" s="203">
        <f t="shared" ref="H4:H33" si="1">F4*1.08</f>
        <v>0</v>
      </c>
      <c r="I4" s="9"/>
    </row>
    <row r="5" spans="1:9" s="14" customFormat="1" ht="45" customHeight="1" x14ac:dyDescent="0.2">
      <c r="A5" s="23">
        <v>3</v>
      </c>
      <c r="B5" s="9" t="s">
        <v>674</v>
      </c>
      <c r="C5" s="8">
        <v>5</v>
      </c>
      <c r="D5" s="8" t="s">
        <v>9</v>
      </c>
      <c r="E5" s="203"/>
      <c r="F5" s="203">
        <f t="shared" si="0"/>
        <v>0</v>
      </c>
      <c r="G5" s="9">
        <v>8</v>
      </c>
      <c r="H5" s="203">
        <f t="shared" si="1"/>
        <v>0</v>
      </c>
      <c r="I5" s="9"/>
    </row>
    <row r="6" spans="1:9" s="14" customFormat="1" ht="74.25" customHeight="1" x14ac:dyDescent="0.2">
      <c r="A6" s="23">
        <v>4</v>
      </c>
      <c r="B6" s="9" t="s">
        <v>216</v>
      </c>
      <c r="C6" s="8">
        <v>26</v>
      </c>
      <c r="D6" s="8" t="s">
        <v>9</v>
      </c>
      <c r="E6" s="203"/>
      <c r="F6" s="203">
        <f t="shared" si="0"/>
        <v>0</v>
      </c>
      <c r="G6" s="9">
        <v>8</v>
      </c>
      <c r="H6" s="203">
        <f t="shared" si="1"/>
        <v>0</v>
      </c>
      <c r="I6" s="9"/>
    </row>
    <row r="7" spans="1:9" s="14" customFormat="1" ht="63.75" customHeight="1" x14ac:dyDescent="0.2">
      <c r="A7" s="23">
        <v>5</v>
      </c>
      <c r="B7" s="9" t="s">
        <v>217</v>
      </c>
      <c r="C7" s="8">
        <v>20</v>
      </c>
      <c r="D7" s="8" t="s">
        <v>9</v>
      </c>
      <c r="E7" s="203"/>
      <c r="F7" s="203">
        <f t="shared" si="0"/>
        <v>0</v>
      </c>
      <c r="G7" s="9">
        <v>8</v>
      </c>
      <c r="H7" s="203">
        <f t="shared" si="1"/>
        <v>0</v>
      </c>
      <c r="I7" s="9"/>
    </row>
    <row r="8" spans="1:9" s="14" customFormat="1" ht="46.5" customHeight="1" x14ac:dyDescent="0.2">
      <c r="A8" s="23">
        <v>6</v>
      </c>
      <c r="B8" s="9" t="s">
        <v>218</v>
      </c>
      <c r="C8" s="8">
        <v>80</v>
      </c>
      <c r="D8" s="8" t="s">
        <v>9</v>
      </c>
      <c r="E8" s="203"/>
      <c r="F8" s="203">
        <f t="shared" si="0"/>
        <v>0</v>
      </c>
      <c r="G8" s="9">
        <v>8</v>
      </c>
      <c r="H8" s="203">
        <f t="shared" si="1"/>
        <v>0</v>
      </c>
      <c r="I8" s="9"/>
    </row>
    <row r="9" spans="1:9" s="14" customFormat="1" ht="62.25" customHeight="1" x14ac:dyDescent="0.2">
      <c r="A9" s="8">
        <v>7</v>
      </c>
      <c r="B9" s="9" t="s">
        <v>723</v>
      </c>
      <c r="C9" s="8">
        <v>15</v>
      </c>
      <c r="D9" s="8" t="s">
        <v>9</v>
      </c>
      <c r="E9" s="203"/>
      <c r="F9" s="203">
        <f t="shared" si="0"/>
        <v>0</v>
      </c>
      <c r="G9" s="9">
        <v>8</v>
      </c>
      <c r="H9" s="203">
        <f t="shared" si="1"/>
        <v>0</v>
      </c>
      <c r="I9" s="9"/>
    </row>
    <row r="10" spans="1:9" s="14" customFormat="1" ht="78" customHeight="1" x14ac:dyDescent="0.2">
      <c r="A10" s="8">
        <v>8</v>
      </c>
      <c r="B10" s="9" t="s">
        <v>725</v>
      </c>
      <c r="C10" s="8">
        <v>2</v>
      </c>
      <c r="D10" s="8" t="s">
        <v>9</v>
      </c>
      <c r="E10" s="203"/>
      <c r="F10" s="203">
        <f t="shared" si="0"/>
        <v>0</v>
      </c>
      <c r="G10" s="9">
        <v>8</v>
      </c>
      <c r="H10" s="203">
        <f t="shared" si="1"/>
        <v>0</v>
      </c>
      <c r="I10" s="9"/>
    </row>
    <row r="11" spans="1:9" s="14" customFormat="1" ht="75" customHeight="1" x14ac:dyDescent="0.2">
      <c r="A11" s="8">
        <v>9</v>
      </c>
      <c r="B11" s="9" t="s">
        <v>724</v>
      </c>
      <c r="C11" s="8">
        <v>35</v>
      </c>
      <c r="D11" s="8" t="s">
        <v>9</v>
      </c>
      <c r="E11" s="203"/>
      <c r="F11" s="203">
        <f t="shared" si="0"/>
        <v>0</v>
      </c>
      <c r="G11" s="9">
        <v>8</v>
      </c>
      <c r="H11" s="203">
        <f t="shared" si="1"/>
        <v>0</v>
      </c>
      <c r="I11" s="9"/>
    </row>
    <row r="12" spans="1:9" s="14" customFormat="1" ht="63" customHeight="1" x14ac:dyDescent="0.2">
      <c r="A12" s="8">
        <v>10</v>
      </c>
      <c r="B12" s="9" t="s">
        <v>219</v>
      </c>
      <c r="C12" s="8">
        <v>6</v>
      </c>
      <c r="D12" s="8" t="s">
        <v>9</v>
      </c>
      <c r="E12" s="203"/>
      <c r="F12" s="203">
        <f t="shared" si="0"/>
        <v>0</v>
      </c>
      <c r="G12" s="9">
        <v>8</v>
      </c>
      <c r="H12" s="203">
        <f t="shared" si="1"/>
        <v>0</v>
      </c>
      <c r="I12" s="9"/>
    </row>
    <row r="13" spans="1:9" s="14" customFormat="1" ht="66.75" customHeight="1" x14ac:dyDescent="0.2">
      <c r="A13" s="8">
        <v>11</v>
      </c>
      <c r="B13" s="9" t="s">
        <v>220</v>
      </c>
      <c r="C13" s="8">
        <v>6</v>
      </c>
      <c r="D13" s="8" t="s">
        <v>9</v>
      </c>
      <c r="E13" s="203"/>
      <c r="F13" s="203">
        <f t="shared" si="0"/>
        <v>0</v>
      </c>
      <c r="G13" s="9">
        <v>8</v>
      </c>
      <c r="H13" s="203">
        <f t="shared" si="1"/>
        <v>0</v>
      </c>
      <c r="I13" s="9"/>
    </row>
    <row r="14" spans="1:9" s="60" customFormat="1" ht="51" customHeight="1" x14ac:dyDescent="0.2">
      <c r="A14" s="8">
        <v>12</v>
      </c>
      <c r="B14" s="35" t="s">
        <v>221</v>
      </c>
      <c r="C14" s="8">
        <v>2</v>
      </c>
      <c r="D14" s="8" t="s">
        <v>9</v>
      </c>
      <c r="E14" s="205"/>
      <c r="F14" s="203">
        <f t="shared" si="0"/>
        <v>0</v>
      </c>
      <c r="G14" s="9">
        <v>8</v>
      </c>
      <c r="H14" s="203">
        <f t="shared" si="1"/>
        <v>0</v>
      </c>
      <c r="I14" s="86"/>
    </row>
    <row r="15" spans="1:9" s="14" customFormat="1" ht="50.25" customHeight="1" x14ac:dyDescent="0.2">
      <c r="A15" s="8">
        <v>13</v>
      </c>
      <c r="B15" s="9" t="s">
        <v>222</v>
      </c>
      <c r="C15" s="8">
        <v>10</v>
      </c>
      <c r="D15" s="8" t="s">
        <v>9</v>
      </c>
      <c r="E15" s="203"/>
      <c r="F15" s="203">
        <f t="shared" si="0"/>
        <v>0</v>
      </c>
      <c r="G15" s="9">
        <v>8</v>
      </c>
      <c r="H15" s="203">
        <f t="shared" si="1"/>
        <v>0</v>
      </c>
      <c r="I15" s="9"/>
    </row>
    <row r="16" spans="1:9" s="14" customFormat="1" ht="66" customHeight="1" x14ac:dyDescent="0.2">
      <c r="A16" s="8">
        <v>14</v>
      </c>
      <c r="B16" s="9" t="s">
        <v>223</v>
      </c>
      <c r="C16" s="8">
        <v>3</v>
      </c>
      <c r="D16" s="8" t="s">
        <v>9</v>
      </c>
      <c r="E16" s="203"/>
      <c r="F16" s="203">
        <f t="shared" si="0"/>
        <v>0</v>
      </c>
      <c r="G16" s="9">
        <v>8</v>
      </c>
      <c r="H16" s="203">
        <f t="shared" si="1"/>
        <v>0</v>
      </c>
      <c r="I16" s="9"/>
    </row>
    <row r="17" spans="1:12" ht="79.5" customHeight="1" x14ac:dyDescent="0.2">
      <c r="A17" s="87">
        <v>15</v>
      </c>
      <c r="B17" s="9" t="s">
        <v>726</v>
      </c>
      <c r="C17" s="26">
        <v>95</v>
      </c>
      <c r="D17" s="26" t="s">
        <v>9</v>
      </c>
      <c r="E17" s="207"/>
      <c r="F17" s="203">
        <f t="shared" si="0"/>
        <v>0</v>
      </c>
      <c r="G17" s="9">
        <v>8</v>
      </c>
      <c r="H17" s="203">
        <f t="shared" si="1"/>
        <v>0</v>
      </c>
      <c r="I17" s="11"/>
    </row>
    <row r="18" spans="1:12" ht="73.5" customHeight="1" x14ac:dyDescent="0.2">
      <c r="A18" s="8">
        <v>16</v>
      </c>
      <c r="B18" s="9" t="s">
        <v>225</v>
      </c>
      <c r="C18" s="8">
        <v>2</v>
      </c>
      <c r="D18" s="8" t="s">
        <v>9</v>
      </c>
      <c r="E18" s="203"/>
      <c r="F18" s="203">
        <f t="shared" si="0"/>
        <v>0</v>
      </c>
      <c r="G18" s="9">
        <v>8</v>
      </c>
      <c r="H18" s="203">
        <f t="shared" si="1"/>
        <v>0</v>
      </c>
      <c r="I18" s="11"/>
      <c r="J18" s="14"/>
      <c r="K18" s="14"/>
      <c r="L18" s="14"/>
    </row>
    <row r="19" spans="1:12" ht="78.75" customHeight="1" x14ac:dyDescent="0.2">
      <c r="A19" s="81">
        <v>17</v>
      </c>
      <c r="B19" s="9" t="s">
        <v>226</v>
      </c>
      <c r="C19" s="8">
        <v>50</v>
      </c>
      <c r="D19" s="8" t="s">
        <v>9</v>
      </c>
      <c r="E19" s="203"/>
      <c r="F19" s="203">
        <f t="shared" si="0"/>
        <v>0</v>
      </c>
      <c r="G19" s="9">
        <v>8</v>
      </c>
      <c r="H19" s="203">
        <f t="shared" si="1"/>
        <v>0</v>
      </c>
      <c r="I19" s="11"/>
      <c r="J19" s="14"/>
      <c r="K19" s="14"/>
      <c r="L19" s="14"/>
    </row>
    <row r="20" spans="1:12" ht="93" customHeight="1" x14ac:dyDescent="0.2">
      <c r="A20" s="81">
        <v>18</v>
      </c>
      <c r="B20" s="9" t="s">
        <v>227</v>
      </c>
      <c r="C20" s="8">
        <v>80</v>
      </c>
      <c r="D20" s="8" t="s">
        <v>9</v>
      </c>
      <c r="E20" s="203"/>
      <c r="F20" s="203">
        <f t="shared" si="0"/>
        <v>0</v>
      </c>
      <c r="G20" s="9">
        <v>8</v>
      </c>
      <c r="H20" s="203">
        <f t="shared" si="1"/>
        <v>0</v>
      </c>
      <c r="I20" s="11"/>
      <c r="J20" s="14"/>
      <c r="K20" s="14"/>
      <c r="L20" s="14"/>
    </row>
    <row r="21" spans="1:12" ht="86.25" customHeight="1" x14ac:dyDescent="0.2">
      <c r="A21" s="8">
        <v>19</v>
      </c>
      <c r="B21" s="9" t="s">
        <v>228</v>
      </c>
      <c r="C21" s="8">
        <v>700</v>
      </c>
      <c r="D21" s="8" t="s">
        <v>9</v>
      </c>
      <c r="E21" s="203"/>
      <c r="F21" s="203">
        <f t="shared" si="0"/>
        <v>0</v>
      </c>
      <c r="G21" s="9">
        <v>8</v>
      </c>
      <c r="H21" s="203">
        <f t="shared" si="1"/>
        <v>0</v>
      </c>
      <c r="I21" s="11"/>
      <c r="J21" s="14"/>
      <c r="K21" s="14"/>
      <c r="L21" s="14"/>
    </row>
    <row r="22" spans="1:12" s="62" customFormat="1" ht="90" customHeight="1" x14ac:dyDescent="0.2">
      <c r="A22" s="23">
        <v>20</v>
      </c>
      <c r="B22" s="9" t="s">
        <v>566</v>
      </c>
      <c r="C22" s="8">
        <v>6</v>
      </c>
      <c r="D22" s="8" t="s">
        <v>9</v>
      </c>
      <c r="E22" s="203"/>
      <c r="F22" s="203">
        <f t="shared" si="0"/>
        <v>0</v>
      </c>
      <c r="G22" s="9">
        <v>8</v>
      </c>
      <c r="H22" s="203">
        <f t="shared" si="1"/>
        <v>0</v>
      </c>
      <c r="I22" s="9"/>
    </row>
    <row r="23" spans="1:12" ht="78" customHeight="1" x14ac:dyDescent="0.2">
      <c r="A23" s="23">
        <v>21</v>
      </c>
      <c r="B23" s="9" t="s">
        <v>567</v>
      </c>
      <c r="C23" s="8">
        <v>4</v>
      </c>
      <c r="D23" s="8" t="s">
        <v>9</v>
      </c>
      <c r="E23" s="203"/>
      <c r="F23" s="203">
        <f t="shared" si="0"/>
        <v>0</v>
      </c>
      <c r="G23" s="9">
        <v>8</v>
      </c>
      <c r="H23" s="203">
        <f t="shared" si="1"/>
        <v>0</v>
      </c>
      <c r="I23" s="9"/>
      <c r="J23" s="14"/>
      <c r="K23" s="14"/>
      <c r="L23" s="14"/>
    </row>
    <row r="24" spans="1:12" s="16" customFormat="1" ht="107.25" customHeight="1" x14ac:dyDescent="0.2">
      <c r="A24" s="23">
        <v>22</v>
      </c>
      <c r="B24" s="9" t="s">
        <v>568</v>
      </c>
      <c r="C24" s="8">
        <v>12</v>
      </c>
      <c r="D24" s="8" t="s">
        <v>9</v>
      </c>
      <c r="E24" s="203"/>
      <c r="F24" s="203">
        <f t="shared" si="0"/>
        <v>0</v>
      </c>
      <c r="G24" s="9">
        <v>8</v>
      </c>
      <c r="H24" s="203">
        <f t="shared" si="1"/>
        <v>0</v>
      </c>
      <c r="I24" s="9"/>
      <c r="J24" s="15"/>
      <c r="K24" s="15"/>
      <c r="L24" s="15"/>
    </row>
    <row r="25" spans="1:12" s="16" customFormat="1" ht="92.25" customHeight="1" x14ac:dyDescent="0.2">
      <c r="A25" s="23">
        <v>23</v>
      </c>
      <c r="B25" s="9" t="s">
        <v>229</v>
      </c>
      <c r="C25" s="8">
        <v>100</v>
      </c>
      <c r="D25" s="8" t="s">
        <v>9</v>
      </c>
      <c r="E25" s="203"/>
      <c r="F25" s="203">
        <f t="shared" si="0"/>
        <v>0</v>
      </c>
      <c r="G25" s="9">
        <v>8</v>
      </c>
      <c r="H25" s="203">
        <f t="shared" si="1"/>
        <v>0</v>
      </c>
      <c r="I25" s="9"/>
      <c r="J25" s="15"/>
      <c r="K25" s="15"/>
      <c r="L25" s="15"/>
    </row>
    <row r="26" spans="1:12" s="60" customFormat="1" ht="63.75" customHeight="1" x14ac:dyDescent="0.2">
      <c r="A26" s="8">
        <v>24</v>
      </c>
      <c r="B26" s="35" t="s">
        <v>230</v>
      </c>
      <c r="C26" s="8">
        <v>2</v>
      </c>
      <c r="D26" s="8" t="s">
        <v>9</v>
      </c>
      <c r="E26" s="205"/>
      <c r="F26" s="203">
        <f t="shared" si="0"/>
        <v>0</v>
      </c>
      <c r="G26" s="9">
        <v>8</v>
      </c>
      <c r="H26" s="203">
        <f t="shared" si="1"/>
        <v>0</v>
      </c>
      <c r="I26" s="88"/>
    </row>
    <row r="27" spans="1:12" s="60" customFormat="1" ht="66" customHeight="1" x14ac:dyDescent="0.2">
      <c r="A27" s="8">
        <v>25</v>
      </c>
      <c r="B27" s="35" t="s">
        <v>640</v>
      </c>
      <c r="C27" s="8">
        <v>5</v>
      </c>
      <c r="D27" s="8" t="s">
        <v>9</v>
      </c>
      <c r="E27" s="205"/>
      <c r="F27" s="203">
        <f t="shared" si="0"/>
        <v>0</v>
      </c>
      <c r="G27" s="9">
        <v>8</v>
      </c>
      <c r="H27" s="203">
        <f t="shared" si="1"/>
        <v>0</v>
      </c>
      <c r="I27" s="86"/>
    </row>
    <row r="28" spans="1:12" ht="47.25" customHeight="1" x14ac:dyDescent="0.2">
      <c r="A28" s="8">
        <v>26</v>
      </c>
      <c r="B28" s="9" t="s">
        <v>232</v>
      </c>
      <c r="C28" s="8">
        <v>5</v>
      </c>
      <c r="D28" s="8" t="s">
        <v>9</v>
      </c>
      <c r="E28" s="203"/>
      <c r="F28" s="203">
        <f t="shared" si="0"/>
        <v>0</v>
      </c>
      <c r="G28" s="9">
        <v>8</v>
      </c>
      <c r="H28" s="203">
        <f t="shared" si="1"/>
        <v>0</v>
      </c>
      <c r="I28" s="9"/>
    </row>
    <row r="29" spans="1:12" ht="50.25" customHeight="1" x14ac:dyDescent="0.2">
      <c r="A29" s="8">
        <v>27</v>
      </c>
      <c r="B29" s="9" t="s">
        <v>565</v>
      </c>
      <c r="C29" s="8">
        <v>10</v>
      </c>
      <c r="D29" s="8" t="s">
        <v>9</v>
      </c>
      <c r="E29" s="203"/>
      <c r="F29" s="203">
        <f t="shared" si="0"/>
        <v>0</v>
      </c>
      <c r="G29" s="9">
        <v>8</v>
      </c>
      <c r="H29" s="203">
        <f t="shared" si="1"/>
        <v>0</v>
      </c>
      <c r="I29" s="9"/>
    </row>
    <row r="30" spans="1:12" ht="64.5" customHeight="1" x14ac:dyDescent="0.2">
      <c r="A30" s="8">
        <v>28</v>
      </c>
      <c r="B30" s="9" t="s">
        <v>570</v>
      </c>
      <c r="C30" s="8">
        <v>10</v>
      </c>
      <c r="D30" s="8" t="s">
        <v>9</v>
      </c>
      <c r="E30" s="203"/>
      <c r="F30" s="203">
        <f t="shared" si="0"/>
        <v>0</v>
      </c>
      <c r="G30" s="9">
        <v>8</v>
      </c>
      <c r="H30" s="203">
        <f t="shared" si="1"/>
        <v>0</v>
      </c>
      <c r="I30" s="9"/>
    </row>
    <row r="31" spans="1:12" s="60" customFormat="1" ht="73.5" customHeight="1" x14ac:dyDescent="0.2">
      <c r="A31" s="8">
        <v>29</v>
      </c>
      <c r="B31" s="35" t="s">
        <v>234</v>
      </c>
      <c r="C31" s="8">
        <v>300</v>
      </c>
      <c r="D31" s="8" t="s">
        <v>9</v>
      </c>
      <c r="E31" s="205"/>
      <c r="F31" s="203">
        <f t="shared" si="0"/>
        <v>0</v>
      </c>
      <c r="G31" s="9">
        <v>8</v>
      </c>
      <c r="H31" s="203">
        <f t="shared" si="1"/>
        <v>0</v>
      </c>
      <c r="I31" s="86"/>
    </row>
    <row r="32" spans="1:12" ht="63" customHeight="1" x14ac:dyDescent="0.2">
      <c r="A32" s="8">
        <v>30</v>
      </c>
      <c r="B32" s="9" t="s">
        <v>235</v>
      </c>
      <c r="C32" s="8">
        <v>3</v>
      </c>
      <c r="D32" s="8" t="s">
        <v>9</v>
      </c>
      <c r="E32" s="203"/>
      <c r="F32" s="203">
        <f t="shared" si="0"/>
        <v>0</v>
      </c>
      <c r="G32" s="9">
        <v>8</v>
      </c>
      <c r="H32" s="203">
        <f t="shared" si="1"/>
        <v>0</v>
      </c>
      <c r="I32" s="9"/>
    </row>
    <row r="33" spans="1:9" ht="58.5" customHeight="1" x14ac:dyDescent="0.2">
      <c r="A33" s="8">
        <v>31</v>
      </c>
      <c r="B33" s="9" t="s">
        <v>236</v>
      </c>
      <c r="C33" s="26">
        <v>45</v>
      </c>
      <c r="D33" s="26" t="s">
        <v>9</v>
      </c>
      <c r="E33" s="206"/>
      <c r="F33" s="203">
        <f>C33*E33</f>
        <v>0</v>
      </c>
      <c r="G33" s="9">
        <v>8</v>
      </c>
      <c r="H33" s="203">
        <f t="shared" si="1"/>
        <v>0</v>
      </c>
      <c r="I33" s="26"/>
    </row>
    <row r="34" spans="1:9" ht="12.75" customHeight="1" x14ac:dyDescent="0.25">
      <c r="A34" s="258" t="s">
        <v>20</v>
      </c>
      <c r="B34" s="258"/>
      <c r="C34" s="258"/>
      <c r="D34" s="258"/>
      <c r="E34" s="258"/>
      <c r="F34" s="258"/>
      <c r="G34" s="258"/>
      <c r="H34" s="209">
        <f>SUM(H3:H33)</f>
        <v>0</v>
      </c>
      <c r="I34" s="28"/>
    </row>
    <row r="35" spans="1:9" ht="14.25" x14ac:dyDescent="0.2">
      <c r="A35" s="29"/>
      <c r="B35" s="29"/>
      <c r="C35" s="14"/>
      <c r="D35" s="14"/>
      <c r="E35" s="14"/>
      <c r="F35" s="14"/>
      <c r="G35" s="14"/>
      <c r="H35" s="14"/>
      <c r="I35" s="14"/>
    </row>
    <row r="36" spans="1:9" ht="15" x14ac:dyDescent="0.2">
      <c r="A36" s="30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2">
      <c r="A37" s="259" t="s">
        <v>392</v>
      </c>
      <c r="B37" s="259"/>
      <c r="C37" s="259"/>
      <c r="D37" s="259"/>
      <c r="E37" s="259"/>
      <c r="F37" s="259"/>
      <c r="G37" s="259"/>
      <c r="H37" s="259"/>
      <c r="I37" s="259"/>
    </row>
    <row r="38" spans="1:9" ht="12.75" customHeight="1" x14ac:dyDescent="0.2">
      <c r="A38" s="259" t="s">
        <v>393</v>
      </c>
      <c r="B38" s="259"/>
      <c r="C38" s="259"/>
      <c r="D38" s="259"/>
      <c r="E38" s="259"/>
      <c r="F38" s="259"/>
      <c r="G38" s="259"/>
      <c r="H38" s="259"/>
      <c r="I38" s="259"/>
    </row>
    <row r="39" spans="1:9" ht="15" x14ac:dyDescent="0.2">
      <c r="A39" s="31"/>
    </row>
    <row r="40" spans="1:9" ht="15" x14ac:dyDescent="0.2">
      <c r="A40" s="31"/>
    </row>
    <row r="41" spans="1:9" x14ac:dyDescent="0.2">
      <c r="A41" s="89"/>
      <c r="H41" t="s">
        <v>917</v>
      </c>
    </row>
    <row r="42" spans="1:9" x14ac:dyDescent="0.2">
      <c r="H42" t="s">
        <v>918</v>
      </c>
    </row>
  </sheetData>
  <sheetProtection selectLockedCells="1" selectUnlockedCells="1"/>
  <mergeCells count="4">
    <mergeCell ref="A34:G34"/>
    <mergeCell ref="A37:I37"/>
    <mergeCell ref="A38:I3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H18" sqref="H18:J19"/>
    </sheetView>
  </sheetViews>
  <sheetFormatPr defaultRowHeight="12.75" x14ac:dyDescent="0.2"/>
  <cols>
    <col min="1" max="1" width="3.140625" customWidth="1"/>
    <col min="2" max="2" width="19.85546875" customWidth="1"/>
    <col min="3" max="3" width="4.85546875" customWidth="1"/>
    <col min="4" max="4" width="4.28515625" customWidth="1"/>
    <col min="5" max="5" width="9.28515625" bestFit="1" customWidth="1"/>
    <col min="6" max="6" width="9.7109375" bestFit="1" customWidth="1"/>
    <col min="7" max="7" width="5.42578125" customWidth="1"/>
    <col min="8" max="8" width="11.28515625" bestFit="1" customWidth="1"/>
    <col min="9" max="9" width="17.140625" customWidth="1"/>
  </cols>
  <sheetData>
    <row r="1" spans="1:12" ht="40.5" customHeight="1" thickBot="1" x14ac:dyDescent="0.3">
      <c r="A1" s="261" t="s">
        <v>862</v>
      </c>
      <c r="B1" s="261"/>
      <c r="C1" s="261"/>
      <c r="D1" s="261"/>
      <c r="E1" s="261"/>
      <c r="F1" s="261"/>
      <c r="G1" s="261"/>
      <c r="H1" s="261"/>
      <c r="I1" s="261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36" customHeight="1" x14ac:dyDescent="0.2">
      <c r="A3" s="23">
        <v>1</v>
      </c>
      <c r="B3" s="9" t="s">
        <v>253</v>
      </c>
      <c r="C3" s="8">
        <v>30</v>
      </c>
      <c r="D3" s="8" t="s">
        <v>9</v>
      </c>
      <c r="E3" s="203"/>
      <c r="F3" s="204">
        <f>C3*E3</f>
        <v>0</v>
      </c>
      <c r="G3" s="24">
        <v>8</v>
      </c>
      <c r="H3" s="204">
        <f>F3*1.08</f>
        <v>0</v>
      </c>
      <c r="I3" s="9"/>
    </row>
    <row r="4" spans="1:12" s="14" customFormat="1" ht="33" customHeight="1" x14ac:dyDescent="0.2">
      <c r="A4" s="8">
        <v>2</v>
      </c>
      <c r="B4" s="9" t="s">
        <v>727</v>
      </c>
      <c r="C4" s="8">
        <v>15</v>
      </c>
      <c r="D4" s="8" t="s">
        <v>9</v>
      </c>
      <c r="E4" s="203"/>
      <c r="F4" s="204">
        <f t="shared" ref="F4:F11" si="0">C4*E4</f>
        <v>0</v>
      </c>
      <c r="G4" s="24">
        <v>8</v>
      </c>
      <c r="H4" s="204">
        <f t="shared" ref="H4:H11" si="1">F4*1.08</f>
        <v>0</v>
      </c>
      <c r="I4" s="9"/>
    </row>
    <row r="5" spans="1:12" s="14" customFormat="1" ht="29.25" customHeight="1" x14ac:dyDescent="0.2">
      <c r="A5" s="23">
        <v>3</v>
      </c>
      <c r="B5" s="9" t="s">
        <v>254</v>
      </c>
      <c r="C5" s="8">
        <v>5</v>
      </c>
      <c r="D5" s="8" t="s">
        <v>9</v>
      </c>
      <c r="E5" s="203"/>
      <c r="F5" s="204">
        <f t="shared" si="0"/>
        <v>0</v>
      </c>
      <c r="G5" s="24">
        <v>8</v>
      </c>
      <c r="H5" s="204">
        <f t="shared" si="1"/>
        <v>0</v>
      </c>
      <c r="I5" s="9"/>
    </row>
    <row r="6" spans="1:12" s="14" customFormat="1" ht="30.75" customHeight="1" x14ac:dyDescent="0.2">
      <c r="A6" s="23">
        <v>4</v>
      </c>
      <c r="B6" s="9" t="s">
        <v>255</v>
      </c>
      <c r="C6" s="8">
        <v>20</v>
      </c>
      <c r="D6" s="8" t="s">
        <v>9</v>
      </c>
      <c r="E6" s="203"/>
      <c r="F6" s="204">
        <f t="shared" si="0"/>
        <v>0</v>
      </c>
      <c r="G6" s="24">
        <v>8</v>
      </c>
      <c r="H6" s="204">
        <f>F6*1.08</f>
        <v>0</v>
      </c>
      <c r="I6" s="9"/>
    </row>
    <row r="7" spans="1:12" s="14" customFormat="1" ht="34.5" customHeight="1" x14ac:dyDescent="0.2">
      <c r="A7" s="8">
        <v>5</v>
      </c>
      <c r="B7" s="9" t="s">
        <v>571</v>
      </c>
      <c r="C7" s="8">
        <v>10</v>
      </c>
      <c r="D7" s="8" t="s">
        <v>9</v>
      </c>
      <c r="E7" s="203"/>
      <c r="F7" s="204">
        <f t="shared" si="0"/>
        <v>0</v>
      </c>
      <c r="G7" s="24">
        <v>8</v>
      </c>
      <c r="H7" s="204">
        <f t="shared" si="1"/>
        <v>0</v>
      </c>
      <c r="I7" s="9"/>
    </row>
    <row r="8" spans="1:12" s="14" customFormat="1" ht="33" customHeight="1" x14ac:dyDescent="0.2">
      <c r="A8" s="23">
        <v>6</v>
      </c>
      <c r="B8" s="9" t="s">
        <v>572</v>
      </c>
      <c r="C8" s="8">
        <v>10</v>
      </c>
      <c r="D8" s="8" t="s">
        <v>9</v>
      </c>
      <c r="E8" s="203"/>
      <c r="F8" s="204">
        <f t="shared" si="0"/>
        <v>0</v>
      </c>
      <c r="G8" s="24">
        <v>8</v>
      </c>
      <c r="H8" s="204">
        <f t="shared" si="1"/>
        <v>0</v>
      </c>
      <c r="I8" s="9"/>
    </row>
    <row r="9" spans="1:12" s="14" customFormat="1" ht="46.5" customHeight="1" x14ac:dyDescent="0.2">
      <c r="A9" s="23">
        <v>7</v>
      </c>
      <c r="B9" s="9" t="s">
        <v>728</v>
      </c>
      <c r="C9" s="8">
        <v>60</v>
      </c>
      <c r="D9" s="8" t="s">
        <v>9</v>
      </c>
      <c r="E9" s="203"/>
      <c r="F9" s="204">
        <f>C9*E9</f>
        <v>0</v>
      </c>
      <c r="G9" s="24">
        <v>8</v>
      </c>
      <c r="H9" s="204">
        <f>F9*1.08</f>
        <v>0</v>
      </c>
      <c r="I9" s="9"/>
    </row>
    <row r="10" spans="1:12" s="14" customFormat="1" ht="34.5" customHeight="1" x14ac:dyDescent="0.2">
      <c r="A10" s="23">
        <v>8</v>
      </c>
      <c r="B10" s="9" t="s">
        <v>256</v>
      </c>
      <c r="C10" s="8">
        <v>5</v>
      </c>
      <c r="D10" s="8" t="s">
        <v>9</v>
      </c>
      <c r="E10" s="203"/>
      <c r="F10" s="204">
        <f t="shared" si="0"/>
        <v>0</v>
      </c>
      <c r="G10" s="24">
        <v>8</v>
      </c>
      <c r="H10" s="204">
        <f t="shared" si="1"/>
        <v>0</v>
      </c>
      <c r="I10" s="9"/>
    </row>
    <row r="11" spans="1:12" s="14" customFormat="1" ht="33" customHeight="1" x14ac:dyDescent="0.2">
      <c r="A11" s="8">
        <v>9</v>
      </c>
      <c r="B11" s="9" t="s">
        <v>257</v>
      </c>
      <c r="C11" s="8">
        <v>5</v>
      </c>
      <c r="D11" s="8" t="s">
        <v>9</v>
      </c>
      <c r="E11" s="203"/>
      <c r="F11" s="204">
        <f t="shared" si="0"/>
        <v>0</v>
      </c>
      <c r="G11" s="24">
        <v>8</v>
      </c>
      <c r="H11" s="204">
        <f t="shared" si="1"/>
        <v>0</v>
      </c>
      <c r="I11" s="9"/>
    </row>
    <row r="12" spans="1:12" s="33" customFormat="1" ht="24.75" customHeight="1" x14ac:dyDescent="0.25">
      <c r="A12" s="258" t="s">
        <v>20</v>
      </c>
      <c r="B12" s="258"/>
      <c r="C12" s="258"/>
      <c r="D12" s="258"/>
      <c r="E12" s="258"/>
      <c r="F12" s="258"/>
      <c r="G12" s="258"/>
      <c r="H12" s="209">
        <f>SUM(H3:H11)</f>
        <v>0</v>
      </c>
      <c r="I12" s="28"/>
    </row>
    <row r="13" spans="1:12" ht="15" x14ac:dyDescent="0.2">
      <c r="B13" s="31"/>
    </row>
    <row r="14" spans="1:12" ht="12.75" customHeight="1" x14ac:dyDescent="0.2">
      <c r="A14" s="259" t="s">
        <v>654</v>
      </c>
      <c r="B14" s="259"/>
      <c r="C14" s="259"/>
      <c r="D14" s="259"/>
      <c r="E14" s="259"/>
      <c r="F14" s="259"/>
      <c r="G14" s="259"/>
      <c r="H14" s="259"/>
      <c r="I14" s="259"/>
      <c r="J14" s="14"/>
      <c r="K14" s="14"/>
      <c r="L14" s="14"/>
    </row>
    <row r="15" spans="1:12" s="16" customFormat="1" ht="12.75" customHeight="1" x14ac:dyDescent="0.2">
      <c r="A15" s="259" t="s">
        <v>655</v>
      </c>
      <c r="B15" s="259"/>
      <c r="C15" s="259"/>
      <c r="D15" s="259"/>
      <c r="E15" s="259"/>
      <c r="F15" s="259"/>
      <c r="G15" s="259"/>
      <c r="H15" s="259"/>
      <c r="I15" s="259"/>
      <c r="J15" s="15"/>
      <c r="K15" s="15"/>
      <c r="L15" s="15"/>
    </row>
    <row r="18" spans="8:8" x14ac:dyDescent="0.2">
      <c r="H18" t="s">
        <v>917</v>
      </c>
    </row>
    <row r="19" spans="8:8" x14ac:dyDescent="0.2">
      <c r="H19" t="s">
        <v>918</v>
      </c>
    </row>
  </sheetData>
  <sheetProtection selectLockedCells="1" selectUnlockedCells="1"/>
  <mergeCells count="4">
    <mergeCell ref="A12:G12"/>
    <mergeCell ref="A14:I14"/>
    <mergeCell ref="A15:I15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12" sqref="H12:J13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28515625" bestFit="1" customWidth="1"/>
    <col min="6" max="6" width="9.7109375" bestFit="1" customWidth="1"/>
    <col min="7" max="7" width="5" customWidth="1"/>
    <col min="8" max="8" width="9.7109375" bestFit="1" customWidth="1"/>
    <col min="9" max="9" width="18.85546875" customWidth="1"/>
  </cols>
  <sheetData>
    <row r="1" spans="1:9" ht="31.15" customHeight="1" thickBot="1" x14ac:dyDescent="0.3">
      <c r="A1" s="266" t="s">
        <v>863</v>
      </c>
      <c r="B1" s="266"/>
      <c r="C1" s="266"/>
      <c r="D1" s="266"/>
      <c r="E1" s="266"/>
      <c r="F1" s="266"/>
      <c r="G1" s="266"/>
      <c r="H1" s="266"/>
      <c r="I1" s="266"/>
    </row>
    <row r="2" spans="1:9" ht="42" customHeight="1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0" t="s">
        <v>5</v>
      </c>
      <c r="G2" s="20" t="s">
        <v>13</v>
      </c>
      <c r="H2" s="21" t="s">
        <v>7</v>
      </c>
      <c r="I2" s="22" t="s">
        <v>8</v>
      </c>
    </row>
    <row r="3" spans="1:9" ht="51" customHeight="1" x14ac:dyDescent="0.2">
      <c r="A3" s="26">
        <v>1</v>
      </c>
      <c r="B3" s="9" t="s">
        <v>729</v>
      </c>
      <c r="C3" s="8">
        <v>60</v>
      </c>
      <c r="D3" s="8" t="s">
        <v>9</v>
      </c>
      <c r="E3" s="205"/>
      <c r="F3" s="203">
        <f>C3*E3</f>
        <v>0</v>
      </c>
      <c r="G3" s="8">
        <v>8</v>
      </c>
      <c r="H3" s="213">
        <f>F3*1.08</f>
        <v>0</v>
      </c>
      <c r="I3" s="9"/>
    </row>
    <row r="4" spans="1:9" ht="51" customHeight="1" x14ac:dyDescent="0.2">
      <c r="A4" s="26">
        <v>2</v>
      </c>
      <c r="B4" s="9" t="s">
        <v>730</v>
      </c>
      <c r="C4" s="8">
        <v>10</v>
      </c>
      <c r="D4" s="8" t="s">
        <v>9</v>
      </c>
      <c r="E4" s="205"/>
      <c r="F4" s="203">
        <f>C4*E4</f>
        <v>0</v>
      </c>
      <c r="G4" s="8">
        <v>8</v>
      </c>
      <c r="H4" s="213">
        <f>F4*1.08</f>
        <v>0</v>
      </c>
      <c r="I4" s="9"/>
    </row>
    <row r="5" spans="1:9" ht="45.75" customHeight="1" x14ac:dyDescent="0.2">
      <c r="A5" s="23">
        <v>3</v>
      </c>
      <c r="B5" s="9" t="s">
        <v>731</v>
      </c>
      <c r="C5" s="8">
        <v>10</v>
      </c>
      <c r="D5" s="8" t="s">
        <v>9</v>
      </c>
      <c r="E5" s="205"/>
      <c r="F5" s="203">
        <f>C5*E5</f>
        <v>0</v>
      </c>
      <c r="G5" s="8">
        <v>8</v>
      </c>
      <c r="H5" s="213">
        <f>F5*1.08</f>
        <v>0</v>
      </c>
      <c r="I5" s="9"/>
    </row>
    <row r="6" spans="1:9" ht="15" x14ac:dyDescent="0.25">
      <c r="A6" s="264" t="s">
        <v>20</v>
      </c>
      <c r="B6" s="264"/>
      <c r="C6" s="264"/>
      <c r="D6" s="264"/>
      <c r="E6" s="264"/>
      <c r="F6" s="264"/>
      <c r="G6" s="264"/>
      <c r="H6" s="209">
        <f>SUM(H3:H5)</f>
        <v>0</v>
      </c>
      <c r="I6" s="28"/>
    </row>
    <row r="7" spans="1:9" ht="15" x14ac:dyDescent="0.2">
      <c r="A7" s="76"/>
      <c r="B7" s="31"/>
    </row>
    <row r="8" spans="1:9" ht="14.25" x14ac:dyDescent="0.2">
      <c r="A8" s="259" t="s">
        <v>656</v>
      </c>
      <c r="B8" s="259"/>
      <c r="C8" s="259"/>
      <c r="D8" s="259"/>
      <c r="E8" s="259"/>
      <c r="F8" s="259"/>
      <c r="G8" s="259"/>
      <c r="H8" s="259"/>
      <c r="I8" s="259"/>
    </row>
    <row r="9" spans="1:9" ht="14.25" x14ac:dyDescent="0.2">
      <c r="A9" s="259" t="s">
        <v>657</v>
      </c>
      <c r="B9" s="259"/>
      <c r="C9" s="259"/>
      <c r="D9" s="259"/>
      <c r="E9" s="259"/>
      <c r="F9" s="259"/>
      <c r="G9" s="259"/>
      <c r="H9" s="259"/>
      <c r="I9" s="259"/>
    </row>
    <row r="12" spans="1:9" x14ac:dyDescent="0.2">
      <c r="H12" t="s">
        <v>917</v>
      </c>
    </row>
    <row r="13" spans="1:9" x14ac:dyDescent="0.2">
      <c r="H13" t="s">
        <v>918</v>
      </c>
    </row>
  </sheetData>
  <mergeCells count="4">
    <mergeCell ref="A6:G6"/>
    <mergeCell ref="A8:I8"/>
    <mergeCell ref="A9:I9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5" sqref="H15:J16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28515625" bestFit="1" customWidth="1"/>
    <col min="6" max="6" width="9.7109375" bestFit="1" customWidth="1"/>
    <col min="7" max="7" width="5" customWidth="1"/>
    <col min="8" max="8" width="11.28515625" bestFit="1" customWidth="1"/>
    <col min="9" max="9" width="18.85546875" customWidth="1"/>
  </cols>
  <sheetData>
    <row r="1" spans="1:9" ht="27" customHeight="1" thickBot="1" x14ac:dyDescent="0.3">
      <c r="A1" s="266" t="s">
        <v>864</v>
      </c>
      <c r="B1" s="266"/>
      <c r="C1" s="266"/>
      <c r="D1" s="266"/>
      <c r="E1" s="266"/>
      <c r="F1" s="266"/>
      <c r="G1" s="266"/>
      <c r="H1" s="266"/>
      <c r="I1" s="266"/>
    </row>
    <row r="2" spans="1:9" ht="42" customHeight="1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0" t="s">
        <v>5</v>
      </c>
      <c r="G2" s="20" t="s">
        <v>13</v>
      </c>
      <c r="H2" s="21" t="s">
        <v>7</v>
      </c>
      <c r="I2" s="22" t="s">
        <v>8</v>
      </c>
    </row>
    <row r="3" spans="1:9" ht="48.75" customHeight="1" x14ac:dyDescent="0.2">
      <c r="A3" s="26">
        <v>1</v>
      </c>
      <c r="B3" s="155" t="s">
        <v>642</v>
      </c>
      <c r="C3" s="8">
        <v>20</v>
      </c>
      <c r="D3" s="8" t="s">
        <v>9</v>
      </c>
      <c r="E3" s="205"/>
      <c r="F3" s="203">
        <f t="shared" ref="F3:F8" si="0">C3*E3</f>
        <v>0</v>
      </c>
      <c r="G3" s="8">
        <v>8</v>
      </c>
      <c r="H3" s="213">
        <f t="shared" ref="H3:H8" si="1">F3*1.08</f>
        <v>0</v>
      </c>
      <c r="I3" s="9"/>
    </row>
    <row r="4" spans="1:9" ht="49.5" customHeight="1" x14ac:dyDescent="0.2">
      <c r="A4" s="26">
        <v>2</v>
      </c>
      <c r="B4" s="155" t="s">
        <v>643</v>
      </c>
      <c r="C4" s="8">
        <v>20</v>
      </c>
      <c r="D4" s="8" t="s">
        <v>9</v>
      </c>
      <c r="E4" s="205"/>
      <c r="F4" s="203">
        <f t="shared" si="0"/>
        <v>0</v>
      </c>
      <c r="G4" s="8">
        <v>8</v>
      </c>
      <c r="H4" s="213">
        <f t="shared" si="1"/>
        <v>0</v>
      </c>
      <c r="I4" s="9"/>
    </row>
    <row r="5" spans="1:9" ht="48" customHeight="1" x14ac:dyDescent="0.2">
      <c r="A5" s="23">
        <v>3</v>
      </c>
      <c r="B5" s="155" t="s">
        <v>705</v>
      </c>
      <c r="C5" s="8">
        <v>5</v>
      </c>
      <c r="D5" s="8" t="s">
        <v>9</v>
      </c>
      <c r="E5" s="205"/>
      <c r="F5" s="203">
        <f t="shared" si="0"/>
        <v>0</v>
      </c>
      <c r="G5" s="8">
        <v>8</v>
      </c>
      <c r="H5" s="213">
        <f t="shared" si="1"/>
        <v>0</v>
      </c>
      <c r="I5" s="9"/>
    </row>
    <row r="6" spans="1:9" ht="36" customHeight="1" x14ac:dyDescent="0.2">
      <c r="A6" s="23">
        <v>4</v>
      </c>
      <c r="B6" s="154" t="s">
        <v>573</v>
      </c>
      <c r="C6" s="8">
        <v>60</v>
      </c>
      <c r="D6" s="8" t="s">
        <v>9</v>
      </c>
      <c r="E6" s="205"/>
      <c r="F6" s="203">
        <f t="shared" si="0"/>
        <v>0</v>
      </c>
      <c r="G6" s="8">
        <v>8</v>
      </c>
      <c r="H6" s="213">
        <f t="shared" si="1"/>
        <v>0</v>
      </c>
      <c r="I6" s="9"/>
    </row>
    <row r="7" spans="1:9" ht="36" customHeight="1" x14ac:dyDescent="0.2">
      <c r="A7" s="23">
        <v>5</v>
      </c>
      <c r="B7" s="154" t="s">
        <v>272</v>
      </c>
      <c r="C7" s="8">
        <v>50</v>
      </c>
      <c r="D7" s="8" t="s">
        <v>9</v>
      </c>
      <c r="E7" s="205"/>
      <c r="F7" s="203">
        <f t="shared" si="0"/>
        <v>0</v>
      </c>
      <c r="G7" s="8">
        <v>8</v>
      </c>
      <c r="H7" s="213">
        <f t="shared" si="1"/>
        <v>0</v>
      </c>
      <c r="I7" s="9"/>
    </row>
    <row r="8" spans="1:9" ht="36" customHeight="1" x14ac:dyDescent="0.2">
      <c r="A8" s="23">
        <v>6</v>
      </c>
      <c r="B8" s="154" t="s">
        <v>711</v>
      </c>
      <c r="C8" s="8">
        <v>30</v>
      </c>
      <c r="D8" s="8" t="s">
        <v>9</v>
      </c>
      <c r="E8" s="205"/>
      <c r="F8" s="203">
        <f t="shared" si="0"/>
        <v>0</v>
      </c>
      <c r="G8" s="8">
        <v>8</v>
      </c>
      <c r="H8" s="213">
        <f t="shared" si="1"/>
        <v>0</v>
      </c>
      <c r="I8" s="9"/>
    </row>
    <row r="9" spans="1:9" ht="15" x14ac:dyDescent="0.25">
      <c r="A9" s="264" t="s">
        <v>20</v>
      </c>
      <c r="B9" s="264"/>
      <c r="C9" s="264"/>
      <c r="D9" s="264"/>
      <c r="E9" s="264"/>
      <c r="F9" s="264"/>
      <c r="G9" s="264"/>
      <c r="H9" s="209">
        <f>SUM(H3:H8)</f>
        <v>0</v>
      </c>
      <c r="I9" s="28"/>
    </row>
    <row r="10" spans="1:9" ht="15" x14ac:dyDescent="0.2">
      <c r="A10" s="76"/>
      <c r="B10" s="31"/>
    </row>
    <row r="11" spans="1:9" ht="14.25" x14ac:dyDescent="0.2">
      <c r="A11" s="259" t="s">
        <v>394</v>
      </c>
      <c r="B11" s="259"/>
      <c r="C11" s="259"/>
      <c r="D11" s="259"/>
      <c r="E11" s="259"/>
      <c r="F11" s="259"/>
      <c r="G11" s="259"/>
      <c r="H11" s="259"/>
      <c r="I11" s="259"/>
    </row>
    <row r="12" spans="1:9" ht="14.25" x14ac:dyDescent="0.2">
      <c r="A12" s="259" t="s">
        <v>395</v>
      </c>
      <c r="B12" s="259"/>
      <c r="C12" s="259"/>
      <c r="D12" s="259"/>
      <c r="E12" s="259"/>
      <c r="F12" s="259"/>
      <c r="G12" s="259"/>
      <c r="H12" s="259"/>
      <c r="I12" s="259"/>
    </row>
    <row r="15" spans="1:9" x14ac:dyDescent="0.2">
      <c r="H15" t="s">
        <v>917</v>
      </c>
    </row>
    <row r="16" spans="1:9" x14ac:dyDescent="0.2">
      <c r="H16" t="s">
        <v>918</v>
      </c>
    </row>
  </sheetData>
  <mergeCells count="4">
    <mergeCell ref="A9:G9"/>
    <mergeCell ref="A11:I11"/>
    <mergeCell ref="A12:I12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4.140625" customWidth="1"/>
    <col min="2" max="2" width="18.42578125" customWidth="1"/>
    <col min="3" max="3" width="7.42578125" customWidth="1"/>
    <col min="4" max="4" width="6.140625" customWidth="1"/>
    <col min="5" max="5" width="10.28515625" customWidth="1"/>
    <col min="6" max="6" width="8.42578125" customWidth="1"/>
    <col min="7" max="7" width="4.42578125" customWidth="1"/>
    <col min="8" max="8" width="9.5703125" customWidth="1"/>
    <col min="9" max="9" width="17.85546875" customWidth="1"/>
  </cols>
  <sheetData>
    <row r="1" spans="1:12" ht="30" customHeight="1" thickBot="1" x14ac:dyDescent="0.3">
      <c r="A1" s="265" t="s">
        <v>840</v>
      </c>
      <c r="B1" s="265"/>
      <c r="C1" s="265"/>
      <c r="D1" s="265"/>
      <c r="E1" s="265"/>
      <c r="F1" s="265"/>
      <c r="G1" s="265"/>
      <c r="H1" s="265"/>
      <c r="I1" s="265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45" customHeight="1" x14ac:dyDescent="0.2">
      <c r="A3" s="8">
        <v>1</v>
      </c>
      <c r="B3" s="152" t="s">
        <v>548</v>
      </c>
      <c r="C3" s="43">
        <v>6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6" spans="1:12" ht="13.5" customHeight="1" x14ac:dyDescent="0.2"/>
    <row r="7" spans="1:12" ht="14.25" customHeight="1" x14ac:dyDescent="0.2">
      <c r="A7" s="259" t="s">
        <v>31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4.25" customHeight="1" x14ac:dyDescent="0.2">
      <c r="A8" s="259" t="s">
        <v>32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11" spans="1:12" x14ac:dyDescent="0.2">
      <c r="H11" t="s">
        <v>917</v>
      </c>
    </row>
    <row r="12" spans="1:12" x14ac:dyDescent="0.2">
      <c r="H12" t="s">
        <v>918</v>
      </c>
    </row>
  </sheetData>
  <sheetProtection selectLockedCells="1" selectUnlockedCells="1"/>
  <mergeCells count="4">
    <mergeCell ref="A4:G4"/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H11" sqref="H11:J12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7" max="7" width="5" customWidth="1"/>
    <col min="8" max="8" width="9.7109375" bestFit="1" customWidth="1"/>
    <col min="9" max="9" width="18.85546875" customWidth="1"/>
  </cols>
  <sheetData>
    <row r="1" spans="1:9" ht="31.9" customHeight="1" thickBot="1" x14ac:dyDescent="0.3">
      <c r="A1" s="266" t="s">
        <v>865</v>
      </c>
      <c r="B1" s="266"/>
      <c r="C1" s="266"/>
      <c r="D1" s="266"/>
      <c r="E1" s="266"/>
      <c r="F1" s="266"/>
      <c r="G1" s="266"/>
      <c r="H1" s="266"/>
      <c r="I1" s="266"/>
    </row>
    <row r="2" spans="1:9" ht="42" customHeight="1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0" t="s">
        <v>5</v>
      </c>
      <c r="G2" s="20" t="s">
        <v>13</v>
      </c>
      <c r="H2" s="21" t="s">
        <v>7</v>
      </c>
      <c r="I2" s="22" t="s">
        <v>8</v>
      </c>
    </row>
    <row r="3" spans="1:9" ht="35.450000000000003" customHeight="1" x14ac:dyDescent="0.2">
      <c r="A3" s="26">
        <v>1</v>
      </c>
      <c r="B3" s="35" t="s">
        <v>264</v>
      </c>
      <c r="C3" s="8">
        <v>100</v>
      </c>
      <c r="D3" s="8" t="s">
        <v>9</v>
      </c>
      <c r="E3" s="205"/>
      <c r="F3" s="203">
        <f>C3*E3</f>
        <v>0</v>
      </c>
      <c r="G3" s="8">
        <v>8</v>
      </c>
      <c r="H3" s="213">
        <f>F3*1.08</f>
        <v>0</v>
      </c>
      <c r="I3" s="9"/>
    </row>
    <row r="4" spans="1:9" ht="34.9" customHeight="1" x14ac:dyDescent="0.2">
      <c r="A4" s="23">
        <v>2</v>
      </c>
      <c r="B4" s="35" t="s">
        <v>265</v>
      </c>
      <c r="C4" s="8">
        <v>10</v>
      </c>
      <c r="D4" s="8" t="s">
        <v>9</v>
      </c>
      <c r="E4" s="205"/>
      <c r="F4" s="203">
        <f>C4*E4</f>
        <v>0</v>
      </c>
      <c r="G4" s="8">
        <v>8</v>
      </c>
      <c r="H4" s="213">
        <f>F4*1.08</f>
        <v>0</v>
      </c>
      <c r="I4" s="9"/>
    </row>
    <row r="5" spans="1:9" ht="15" x14ac:dyDescent="0.25">
      <c r="A5" s="264" t="s">
        <v>20</v>
      </c>
      <c r="B5" s="264"/>
      <c r="C5" s="264"/>
      <c r="D5" s="264"/>
      <c r="E5" s="264"/>
      <c r="F5" s="264"/>
      <c r="G5" s="264"/>
      <c r="H5" s="209">
        <f>SUM(H3:H4)</f>
        <v>0</v>
      </c>
      <c r="I5" s="28"/>
    </row>
    <row r="6" spans="1:9" ht="14.25" x14ac:dyDescent="0.2">
      <c r="A6" s="28"/>
      <c r="B6" s="29"/>
      <c r="C6" s="14"/>
      <c r="D6" s="14"/>
      <c r="E6" s="14"/>
      <c r="F6" s="14"/>
      <c r="G6" s="14"/>
      <c r="H6" s="14"/>
      <c r="I6" s="14"/>
    </row>
    <row r="7" spans="1:9" ht="14.25" x14ac:dyDescent="0.2">
      <c r="A7" s="259" t="s">
        <v>400</v>
      </c>
      <c r="B7" s="259"/>
      <c r="C7" s="259"/>
      <c r="D7" s="259"/>
      <c r="E7" s="259"/>
      <c r="F7" s="259"/>
      <c r="G7" s="259"/>
      <c r="H7" s="259"/>
      <c r="I7" s="259"/>
    </row>
    <row r="8" spans="1:9" ht="14.25" x14ac:dyDescent="0.2">
      <c r="A8" s="259" t="s">
        <v>401</v>
      </c>
      <c r="B8" s="259"/>
      <c r="C8" s="259"/>
      <c r="D8" s="259"/>
      <c r="E8" s="259"/>
      <c r="F8" s="259"/>
      <c r="G8" s="259"/>
      <c r="H8" s="259"/>
      <c r="I8" s="259"/>
    </row>
    <row r="11" spans="1:9" x14ac:dyDescent="0.2">
      <c r="H11" t="s">
        <v>917</v>
      </c>
    </row>
    <row r="12" spans="1:9" x14ac:dyDescent="0.2">
      <c r="H12" t="s">
        <v>918</v>
      </c>
    </row>
  </sheetData>
  <mergeCells count="4">
    <mergeCell ref="A5:G5"/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10" sqref="H10:J11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28515625" bestFit="1" customWidth="1"/>
    <col min="6" max="6" width="9.7109375" bestFit="1" customWidth="1"/>
    <col min="7" max="7" width="5" customWidth="1"/>
    <col min="8" max="8" width="9.7109375" bestFit="1" customWidth="1"/>
    <col min="9" max="9" width="18.85546875" customWidth="1"/>
  </cols>
  <sheetData>
    <row r="1" spans="1:9" ht="25.9" customHeight="1" thickBot="1" x14ac:dyDescent="0.3">
      <c r="A1" s="266" t="s">
        <v>866</v>
      </c>
      <c r="B1" s="266"/>
      <c r="C1" s="266"/>
      <c r="D1" s="266"/>
      <c r="E1" s="266"/>
      <c r="F1" s="266"/>
      <c r="G1" s="266"/>
      <c r="H1" s="266"/>
      <c r="I1" s="266"/>
    </row>
    <row r="2" spans="1:9" ht="42" customHeight="1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0" t="s">
        <v>5</v>
      </c>
      <c r="G2" s="20" t="s">
        <v>13</v>
      </c>
      <c r="H2" s="21" t="s">
        <v>7</v>
      </c>
      <c r="I2" s="22" t="s">
        <v>8</v>
      </c>
    </row>
    <row r="3" spans="1:9" ht="46.5" customHeight="1" x14ac:dyDescent="0.2">
      <c r="A3" s="26">
        <v>1</v>
      </c>
      <c r="B3" s="154" t="s">
        <v>732</v>
      </c>
      <c r="C3" s="8">
        <v>20</v>
      </c>
      <c r="D3" s="8" t="s">
        <v>9</v>
      </c>
      <c r="E3" s="205"/>
      <c r="F3" s="203">
        <f>C3*E3</f>
        <v>0</v>
      </c>
      <c r="G3" s="8">
        <v>8</v>
      </c>
      <c r="H3" s="213">
        <f>F3*1.08</f>
        <v>0</v>
      </c>
      <c r="I3" s="9"/>
    </row>
    <row r="4" spans="1:9" ht="15" x14ac:dyDescent="0.25">
      <c r="A4" s="264" t="s">
        <v>20</v>
      </c>
      <c r="B4" s="264"/>
      <c r="C4" s="264"/>
      <c r="D4" s="264"/>
      <c r="E4" s="264"/>
      <c r="F4" s="264"/>
      <c r="G4" s="264"/>
      <c r="H4" s="209">
        <f>SUM(H3)</f>
        <v>0</v>
      </c>
      <c r="I4" s="28"/>
    </row>
    <row r="5" spans="1:9" ht="15" x14ac:dyDescent="0.2">
      <c r="A5" s="76"/>
      <c r="B5" s="31"/>
    </row>
    <row r="6" spans="1:9" ht="14.25" x14ac:dyDescent="0.2">
      <c r="A6" s="259" t="s">
        <v>792</v>
      </c>
      <c r="B6" s="259"/>
      <c r="C6" s="259"/>
      <c r="D6" s="259"/>
      <c r="E6" s="259"/>
      <c r="F6" s="259"/>
      <c r="G6" s="259"/>
      <c r="H6" s="259"/>
      <c r="I6" s="259"/>
    </row>
    <row r="7" spans="1:9" ht="14.25" x14ac:dyDescent="0.2">
      <c r="A7" s="259" t="s">
        <v>793</v>
      </c>
      <c r="B7" s="259"/>
      <c r="C7" s="259"/>
      <c r="D7" s="259"/>
      <c r="E7" s="259"/>
      <c r="F7" s="259"/>
      <c r="G7" s="259"/>
      <c r="H7" s="259"/>
      <c r="I7" s="259"/>
    </row>
    <row r="10" spans="1:9" x14ac:dyDescent="0.2">
      <c r="H10" t="s">
        <v>917</v>
      </c>
    </row>
    <row r="11" spans="1:9" x14ac:dyDescent="0.2">
      <c r="H11" t="s">
        <v>918</v>
      </c>
    </row>
  </sheetData>
  <mergeCells count="4">
    <mergeCell ref="A4:G4"/>
    <mergeCell ref="A6:I6"/>
    <mergeCell ref="A7:I7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H11" sqref="H11:J12"/>
    </sheetView>
  </sheetViews>
  <sheetFormatPr defaultRowHeight="12.75" x14ac:dyDescent="0.2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28515625" bestFit="1" customWidth="1"/>
    <col min="6" max="6" width="9.7109375" bestFit="1" customWidth="1"/>
    <col min="7" max="7" width="5" customWidth="1"/>
    <col min="8" max="8" width="9.7109375" bestFit="1" customWidth="1"/>
    <col min="9" max="9" width="18.85546875" customWidth="1"/>
  </cols>
  <sheetData>
    <row r="1" spans="1:9" ht="24.6" customHeight="1" thickBot="1" x14ac:dyDescent="0.3">
      <c r="A1" s="266" t="s">
        <v>867</v>
      </c>
      <c r="B1" s="266"/>
      <c r="C1" s="266"/>
      <c r="D1" s="266"/>
      <c r="E1" s="266"/>
      <c r="F1" s="266"/>
      <c r="G1" s="266"/>
      <c r="H1" s="266"/>
      <c r="I1" s="266"/>
    </row>
    <row r="2" spans="1:9" ht="42" customHeight="1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0" t="s">
        <v>5</v>
      </c>
      <c r="G2" s="20" t="s">
        <v>13</v>
      </c>
      <c r="H2" s="21" t="s">
        <v>7</v>
      </c>
      <c r="I2" s="22" t="s">
        <v>8</v>
      </c>
    </row>
    <row r="3" spans="1:9" ht="35.450000000000003" customHeight="1" x14ac:dyDescent="0.2">
      <c r="A3" s="26">
        <v>1</v>
      </c>
      <c r="B3" s="9" t="s">
        <v>733</v>
      </c>
      <c r="C3" s="8">
        <v>120</v>
      </c>
      <c r="D3" s="8" t="s">
        <v>9</v>
      </c>
      <c r="E3" s="205"/>
      <c r="F3" s="203">
        <f>C3*E3</f>
        <v>0</v>
      </c>
      <c r="G3" s="8">
        <v>8</v>
      </c>
      <c r="H3" s="213">
        <f>F3*1.08</f>
        <v>0</v>
      </c>
      <c r="I3" s="9"/>
    </row>
    <row r="4" spans="1:9" ht="34.9" customHeight="1" x14ac:dyDescent="0.2">
      <c r="A4" s="23">
        <v>2</v>
      </c>
      <c r="B4" s="9" t="s">
        <v>277</v>
      </c>
      <c r="C4" s="8">
        <v>120</v>
      </c>
      <c r="D4" s="8" t="s">
        <v>9</v>
      </c>
      <c r="E4" s="205"/>
      <c r="F4" s="203">
        <f>C4*E4</f>
        <v>0</v>
      </c>
      <c r="G4" s="8">
        <v>8</v>
      </c>
      <c r="H4" s="213">
        <f>F4*1.08</f>
        <v>0</v>
      </c>
      <c r="I4" s="9"/>
    </row>
    <row r="5" spans="1:9" ht="15" x14ac:dyDescent="0.25">
      <c r="A5" s="264" t="s">
        <v>20</v>
      </c>
      <c r="B5" s="264"/>
      <c r="C5" s="264"/>
      <c r="D5" s="264"/>
      <c r="E5" s="264"/>
      <c r="F5" s="264"/>
      <c r="G5" s="264"/>
      <c r="H5" s="209">
        <f>SUM(H3:H4)</f>
        <v>0</v>
      </c>
      <c r="I5" s="28"/>
    </row>
    <row r="6" spans="1:9" ht="15" x14ac:dyDescent="0.2">
      <c r="A6" s="76"/>
      <c r="B6" s="31"/>
    </row>
    <row r="7" spans="1:9" ht="14.25" x14ac:dyDescent="0.2">
      <c r="A7" s="259" t="s">
        <v>402</v>
      </c>
      <c r="B7" s="259"/>
      <c r="C7" s="259"/>
      <c r="D7" s="259"/>
      <c r="E7" s="259"/>
      <c r="F7" s="259"/>
      <c r="G7" s="259"/>
      <c r="H7" s="259"/>
      <c r="I7" s="259"/>
    </row>
    <row r="8" spans="1:9" ht="14.25" x14ac:dyDescent="0.2">
      <c r="A8" s="259" t="s">
        <v>403</v>
      </c>
      <c r="B8" s="259"/>
      <c r="C8" s="259"/>
      <c r="D8" s="259"/>
      <c r="E8" s="259"/>
      <c r="F8" s="259"/>
      <c r="G8" s="259"/>
      <c r="H8" s="259"/>
      <c r="I8" s="259"/>
    </row>
    <row r="11" spans="1:9" x14ac:dyDescent="0.2">
      <c r="H11" t="s">
        <v>917</v>
      </c>
    </row>
    <row r="12" spans="1:9" x14ac:dyDescent="0.2">
      <c r="H12" t="s">
        <v>918</v>
      </c>
    </row>
  </sheetData>
  <mergeCells count="4">
    <mergeCell ref="A5:G5"/>
    <mergeCell ref="A7:I7"/>
    <mergeCell ref="A8:I8"/>
    <mergeCell ref="A1:I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0" workbookViewId="0">
      <selection activeCell="H26" sqref="H26:J27"/>
    </sheetView>
  </sheetViews>
  <sheetFormatPr defaultRowHeight="12.75" x14ac:dyDescent="0.2"/>
  <cols>
    <col min="1" max="1" width="3.5703125" customWidth="1"/>
    <col min="2" max="2" width="22.140625" customWidth="1"/>
    <col min="3" max="3" width="4.85546875" customWidth="1"/>
    <col min="4" max="4" width="4.42578125" customWidth="1"/>
    <col min="5" max="5" width="9.28515625" bestFit="1" customWidth="1"/>
    <col min="6" max="6" width="11.28515625" bestFit="1" customWidth="1"/>
    <col min="7" max="7" width="3.85546875" customWidth="1"/>
    <col min="8" max="8" width="11.28515625" bestFit="1" customWidth="1"/>
    <col min="9" max="9" width="17.140625" customWidth="1"/>
  </cols>
  <sheetData>
    <row r="1" spans="1:9" ht="33.6" customHeight="1" thickBot="1" x14ac:dyDescent="0.3">
      <c r="A1" s="261" t="s">
        <v>868</v>
      </c>
      <c r="B1" s="261"/>
      <c r="C1" s="261"/>
      <c r="D1" s="261"/>
      <c r="E1" s="261"/>
      <c r="F1" s="261"/>
      <c r="G1" s="261"/>
      <c r="H1" s="261"/>
      <c r="I1" s="261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9" s="14" customFormat="1" ht="32.450000000000003" customHeight="1" x14ac:dyDescent="0.2">
      <c r="A3" s="23">
        <v>1</v>
      </c>
      <c r="B3" s="24" t="s">
        <v>280</v>
      </c>
      <c r="C3" s="23">
        <v>4</v>
      </c>
      <c r="D3" s="23" t="s">
        <v>9</v>
      </c>
      <c r="E3" s="204"/>
      <c r="F3" s="204">
        <f>C3*E3</f>
        <v>0</v>
      </c>
      <c r="G3" s="24">
        <v>8</v>
      </c>
      <c r="H3" s="204">
        <f>F3*1.08</f>
        <v>0</v>
      </c>
      <c r="I3" s="24"/>
    </row>
    <row r="4" spans="1:9" s="14" customFormat="1" ht="32.25" customHeight="1" x14ac:dyDescent="0.2">
      <c r="A4" s="26">
        <v>2</v>
      </c>
      <c r="B4" s="9" t="s">
        <v>281</v>
      </c>
      <c r="C4" s="8">
        <v>4</v>
      </c>
      <c r="D4" s="8" t="s">
        <v>9</v>
      </c>
      <c r="E4" s="203"/>
      <c r="F4" s="204">
        <f t="shared" ref="F4:F19" si="0">C4*E4</f>
        <v>0</v>
      </c>
      <c r="G4" s="24">
        <v>8</v>
      </c>
      <c r="H4" s="204">
        <f t="shared" ref="H4:H19" si="1">F4*1.08</f>
        <v>0</v>
      </c>
      <c r="I4" s="9"/>
    </row>
    <row r="5" spans="1:9" s="14" customFormat="1" ht="30" customHeight="1" x14ac:dyDescent="0.2">
      <c r="A5" s="81">
        <v>3</v>
      </c>
      <c r="B5" s="9" t="s">
        <v>282</v>
      </c>
      <c r="C5" s="8">
        <v>22</v>
      </c>
      <c r="D5" s="8" t="s">
        <v>9</v>
      </c>
      <c r="E5" s="203"/>
      <c r="F5" s="204">
        <f t="shared" si="0"/>
        <v>0</v>
      </c>
      <c r="G5" s="24">
        <v>8</v>
      </c>
      <c r="H5" s="204">
        <f t="shared" si="1"/>
        <v>0</v>
      </c>
      <c r="I5" s="9"/>
    </row>
    <row r="6" spans="1:9" s="14" customFormat="1" ht="35.25" customHeight="1" x14ac:dyDescent="0.2">
      <c r="A6" s="26">
        <v>4</v>
      </c>
      <c r="B6" s="9" t="s">
        <v>284</v>
      </c>
      <c r="C6" s="8">
        <v>2</v>
      </c>
      <c r="D6" s="8" t="s">
        <v>9</v>
      </c>
      <c r="E6" s="203"/>
      <c r="F6" s="204">
        <f t="shared" si="0"/>
        <v>0</v>
      </c>
      <c r="G6" s="24">
        <v>8</v>
      </c>
      <c r="H6" s="204">
        <f t="shared" si="1"/>
        <v>0</v>
      </c>
      <c r="I6" s="9"/>
    </row>
    <row r="7" spans="1:9" s="14" customFormat="1" ht="47.45" customHeight="1" x14ac:dyDescent="0.2">
      <c r="A7" s="81">
        <v>5</v>
      </c>
      <c r="B7" s="9" t="s">
        <v>285</v>
      </c>
      <c r="C7" s="8">
        <v>3</v>
      </c>
      <c r="D7" s="8" t="s">
        <v>9</v>
      </c>
      <c r="E7" s="203"/>
      <c r="F7" s="204">
        <f t="shared" si="0"/>
        <v>0</v>
      </c>
      <c r="G7" s="24">
        <v>8</v>
      </c>
      <c r="H7" s="204">
        <f t="shared" si="1"/>
        <v>0</v>
      </c>
      <c r="I7" s="9"/>
    </row>
    <row r="8" spans="1:9" s="14" customFormat="1" ht="63" customHeight="1" x14ac:dyDescent="0.2">
      <c r="A8" s="23">
        <v>6</v>
      </c>
      <c r="B8" s="9" t="s">
        <v>574</v>
      </c>
      <c r="C8" s="8">
        <v>60</v>
      </c>
      <c r="D8" s="8" t="s">
        <v>25</v>
      </c>
      <c r="E8" s="203"/>
      <c r="F8" s="204">
        <f t="shared" si="0"/>
        <v>0</v>
      </c>
      <c r="G8" s="24">
        <v>8</v>
      </c>
      <c r="H8" s="204">
        <f t="shared" si="1"/>
        <v>0</v>
      </c>
      <c r="I8" s="9"/>
    </row>
    <row r="9" spans="1:9" s="14" customFormat="1" ht="51.75" customHeight="1" x14ac:dyDescent="0.2">
      <c r="A9" s="81">
        <v>7</v>
      </c>
      <c r="B9" s="9" t="s">
        <v>287</v>
      </c>
      <c r="C9" s="26">
        <v>10</v>
      </c>
      <c r="D9" s="26" t="s">
        <v>9</v>
      </c>
      <c r="E9" s="207"/>
      <c r="F9" s="204">
        <f t="shared" si="0"/>
        <v>0</v>
      </c>
      <c r="G9" s="24">
        <v>8</v>
      </c>
      <c r="H9" s="204">
        <f t="shared" si="1"/>
        <v>0</v>
      </c>
      <c r="I9" s="11"/>
    </row>
    <row r="10" spans="1:9" s="14" customFormat="1" ht="62.25" customHeight="1" x14ac:dyDescent="0.2">
      <c r="A10" s="23">
        <v>8</v>
      </c>
      <c r="B10" s="9" t="s">
        <v>288</v>
      </c>
      <c r="C10" s="26">
        <v>30</v>
      </c>
      <c r="D10" s="26" t="s">
        <v>9</v>
      </c>
      <c r="E10" s="207"/>
      <c r="F10" s="204">
        <f t="shared" si="0"/>
        <v>0</v>
      </c>
      <c r="G10" s="24">
        <v>8</v>
      </c>
      <c r="H10" s="204">
        <f t="shared" si="1"/>
        <v>0</v>
      </c>
      <c r="I10" s="11"/>
    </row>
    <row r="11" spans="1:9" s="14" customFormat="1" ht="48.75" customHeight="1" x14ac:dyDescent="0.2">
      <c r="A11" s="26">
        <v>9</v>
      </c>
      <c r="B11" s="9" t="s">
        <v>289</v>
      </c>
      <c r="C11" s="8">
        <v>25</v>
      </c>
      <c r="D11" s="8" t="s">
        <v>9</v>
      </c>
      <c r="E11" s="203"/>
      <c r="F11" s="204">
        <f t="shared" si="0"/>
        <v>0</v>
      </c>
      <c r="G11" s="24">
        <v>8</v>
      </c>
      <c r="H11" s="204">
        <f t="shared" si="1"/>
        <v>0</v>
      </c>
      <c r="I11" s="9"/>
    </row>
    <row r="12" spans="1:9" s="14" customFormat="1" ht="35.25" customHeight="1" x14ac:dyDescent="0.2">
      <c r="A12" s="23">
        <v>10</v>
      </c>
      <c r="B12" s="9" t="s">
        <v>291</v>
      </c>
      <c r="C12" s="8">
        <v>10</v>
      </c>
      <c r="D12" s="8" t="s">
        <v>9</v>
      </c>
      <c r="E12" s="203"/>
      <c r="F12" s="204">
        <f t="shared" si="0"/>
        <v>0</v>
      </c>
      <c r="G12" s="24">
        <v>8</v>
      </c>
      <c r="H12" s="204">
        <f t="shared" si="1"/>
        <v>0</v>
      </c>
      <c r="I12" s="9"/>
    </row>
    <row r="13" spans="1:9" s="14" customFormat="1" ht="34.5" customHeight="1" x14ac:dyDescent="0.2">
      <c r="A13" s="26">
        <v>11</v>
      </c>
      <c r="B13" s="9" t="s">
        <v>482</v>
      </c>
      <c r="C13" s="26">
        <v>3</v>
      </c>
      <c r="D13" s="26" t="s">
        <v>9</v>
      </c>
      <c r="E13" s="207"/>
      <c r="F13" s="204">
        <f t="shared" si="0"/>
        <v>0</v>
      </c>
      <c r="G13" s="24">
        <v>8</v>
      </c>
      <c r="H13" s="204">
        <f t="shared" si="1"/>
        <v>0</v>
      </c>
      <c r="I13" s="11"/>
    </row>
    <row r="14" spans="1:9" s="14" customFormat="1" ht="76.5" customHeight="1" x14ac:dyDescent="0.2">
      <c r="A14" s="23">
        <v>12</v>
      </c>
      <c r="B14" s="9" t="s">
        <v>292</v>
      </c>
      <c r="C14" s="26">
        <v>10</v>
      </c>
      <c r="D14" s="26" t="s">
        <v>9</v>
      </c>
      <c r="E14" s="207"/>
      <c r="F14" s="204">
        <f t="shared" si="0"/>
        <v>0</v>
      </c>
      <c r="G14" s="24">
        <v>8</v>
      </c>
      <c r="H14" s="204">
        <f t="shared" si="1"/>
        <v>0</v>
      </c>
      <c r="I14" s="11"/>
    </row>
    <row r="15" spans="1:9" s="14" customFormat="1" ht="37.5" customHeight="1" x14ac:dyDescent="0.2">
      <c r="A15" s="81">
        <v>13</v>
      </c>
      <c r="B15" s="9" t="s">
        <v>293</v>
      </c>
      <c r="C15" s="26">
        <v>60</v>
      </c>
      <c r="D15" s="26" t="s">
        <v>9</v>
      </c>
      <c r="E15" s="207"/>
      <c r="F15" s="204">
        <f t="shared" si="0"/>
        <v>0</v>
      </c>
      <c r="G15" s="24">
        <v>8</v>
      </c>
      <c r="H15" s="204">
        <f t="shared" si="1"/>
        <v>0</v>
      </c>
      <c r="I15" s="11"/>
    </row>
    <row r="16" spans="1:9" s="14" customFormat="1" ht="36" customHeight="1" x14ac:dyDescent="0.2">
      <c r="A16" s="23">
        <v>14</v>
      </c>
      <c r="B16" s="9" t="s">
        <v>294</v>
      </c>
      <c r="C16" s="26">
        <v>40</v>
      </c>
      <c r="D16" s="26" t="s">
        <v>9</v>
      </c>
      <c r="E16" s="207"/>
      <c r="F16" s="204">
        <f t="shared" si="0"/>
        <v>0</v>
      </c>
      <c r="G16" s="24">
        <v>8</v>
      </c>
      <c r="H16" s="204">
        <f t="shared" si="1"/>
        <v>0</v>
      </c>
      <c r="I16" s="11"/>
    </row>
    <row r="17" spans="1:12" s="14" customFormat="1" ht="63" customHeight="1" x14ac:dyDescent="0.2">
      <c r="A17" s="23">
        <v>15</v>
      </c>
      <c r="B17" s="9" t="s">
        <v>481</v>
      </c>
      <c r="C17" s="26">
        <v>10</v>
      </c>
      <c r="D17" s="26" t="s">
        <v>9</v>
      </c>
      <c r="E17" s="207"/>
      <c r="F17" s="204">
        <f>C17*E17</f>
        <v>0</v>
      </c>
      <c r="G17" s="24">
        <v>8</v>
      </c>
      <c r="H17" s="204">
        <f>F17*1.08</f>
        <v>0</v>
      </c>
      <c r="I17" s="11"/>
    </row>
    <row r="18" spans="1:12" s="14" customFormat="1" ht="47.25" customHeight="1" x14ac:dyDescent="0.2">
      <c r="A18" s="26">
        <v>16</v>
      </c>
      <c r="B18" s="9" t="s">
        <v>575</v>
      </c>
      <c r="C18" s="26">
        <v>15</v>
      </c>
      <c r="D18" s="26" t="s">
        <v>9</v>
      </c>
      <c r="E18" s="207"/>
      <c r="F18" s="204">
        <f t="shared" si="0"/>
        <v>0</v>
      </c>
      <c r="G18" s="24">
        <v>8</v>
      </c>
      <c r="H18" s="204">
        <f t="shared" si="1"/>
        <v>0</v>
      </c>
      <c r="I18" s="11"/>
    </row>
    <row r="19" spans="1:12" s="14" customFormat="1" ht="47.25" customHeight="1" x14ac:dyDescent="0.2">
      <c r="A19" s="81">
        <v>17</v>
      </c>
      <c r="B19" s="9" t="s">
        <v>297</v>
      </c>
      <c r="C19" s="26">
        <v>4</v>
      </c>
      <c r="D19" s="26" t="s">
        <v>9</v>
      </c>
      <c r="E19" s="207"/>
      <c r="F19" s="204">
        <f t="shared" si="0"/>
        <v>0</v>
      </c>
      <c r="G19" s="24">
        <v>8</v>
      </c>
      <c r="H19" s="204">
        <f t="shared" si="1"/>
        <v>0</v>
      </c>
      <c r="I19" s="11"/>
    </row>
    <row r="20" spans="1:12" s="14" customFormat="1" ht="12.75" customHeight="1" x14ac:dyDescent="0.25">
      <c r="A20" s="258" t="s">
        <v>20</v>
      </c>
      <c r="B20" s="258"/>
      <c r="C20" s="258"/>
      <c r="D20" s="258"/>
      <c r="E20" s="258"/>
      <c r="F20" s="258"/>
      <c r="G20" s="258"/>
      <c r="H20" s="209">
        <f>SUM(H3:H19)</f>
        <v>0</v>
      </c>
      <c r="I20" s="28"/>
    </row>
    <row r="21" spans="1:12" s="33" customFormat="1" ht="24.75" customHeight="1" x14ac:dyDescent="0.2">
      <c r="A21"/>
      <c r="B21" s="31"/>
      <c r="C21"/>
      <c r="D21"/>
      <c r="E21"/>
      <c r="F21"/>
      <c r="G21"/>
      <c r="H21"/>
      <c r="I21"/>
    </row>
    <row r="22" spans="1:12" ht="12.75" customHeight="1" x14ac:dyDescent="0.2">
      <c r="A22" s="259" t="s">
        <v>660</v>
      </c>
      <c r="B22" s="259"/>
      <c r="C22" s="259"/>
      <c r="D22" s="259"/>
      <c r="E22" s="259"/>
      <c r="F22" s="259"/>
      <c r="G22" s="259"/>
      <c r="H22" s="259"/>
      <c r="I22" s="259"/>
    </row>
    <row r="23" spans="1:12" ht="12.75" customHeight="1" x14ac:dyDescent="0.2">
      <c r="A23" s="259" t="s">
        <v>659</v>
      </c>
      <c r="B23" s="259"/>
      <c r="C23" s="259"/>
      <c r="D23" s="259"/>
      <c r="E23" s="259"/>
      <c r="F23" s="259"/>
      <c r="G23" s="259"/>
      <c r="H23" s="259"/>
      <c r="I23" s="259"/>
      <c r="J23" s="14"/>
      <c r="K23" s="14"/>
      <c r="L23" s="14"/>
    </row>
    <row r="24" spans="1:12" s="16" customFormat="1" ht="14.25" x14ac:dyDescent="0.2">
      <c r="A24"/>
      <c r="B24"/>
      <c r="C24"/>
      <c r="D24"/>
      <c r="E24"/>
      <c r="F24"/>
      <c r="G24"/>
      <c r="H24"/>
      <c r="I24"/>
      <c r="J24" s="15"/>
      <c r="K24" s="15"/>
      <c r="L24" s="15"/>
    </row>
    <row r="26" spans="1:12" x14ac:dyDescent="0.2">
      <c r="H26" t="s">
        <v>917</v>
      </c>
    </row>
    <row r="27" spans="1:12" x14ac:dyDescent="0.2">
      <c r="H27" t="s">
        <v>918</v>
      </c>
    </row>
  </sheetData>
  <sheetProtection selectLockedCells="1" selectUnlockedCells="1"/>
  <mergeCells count="4">
    <mergeCell ref="A20:G20"/>
    <mergeCell ref="A22:I22"/>
    <mergeCell ref="A23:I23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H13" sqref="H13:J14"/>
    </sheetView>
  </sheetViews>
  <sheetFormatPr defaultRowHeight="12.75" x14ac:dyDescent="0.2"/>
  <cols>
    <col min="1" max="1" width="4.28515625" customWidth="1"/>
    <col min="2" max="2" width="23" customWidth="1"/>
    <col min="3" max="4" width="4.7109375" customWidth="1"/>
    <col min="5" max="5" width="9.28515625" bestFit="1" customWidth="1"/>
    <col min="6" max="6" width="9.7109375" bestFit="1" customWidth="1"/>
    <col min="7" max="7" width="4.42578125" customWidth="1"/>
    <col min="8" max="8" width="11.28515625" bestFit="1" customWidth="1"/>
    <col min="9" max="9" width="17.7109375" customWidth="1"/>
  </cols>
  <sheetData>
    <row r="1" spans="1:12" ht="31.15" customHeight="1" x14ac:dyDescent="0.25">
      <c r="A1" s="279" t="s">
        <v>869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45" customHeight="1" x14ac:dyDescent="0.2">
      <c r="A3" s="8">
        <v>1</v>
      </c>
      <c r="B3" s="9" t="s">
        <v>300</v>
      </c>
      <c r="C3" s="8">
        <v>40</v>
      </c>
      <c r="D3" s="8" t="s">
        <v>9</v>
      </c>
      <c r="E3" s="205"/>
      <c r="F3" s="203">
        <f>C3*E3</f>
        <v>0</v>
      </c>
      <c r="G3" s="9">
        <v>8</v>
      </c>
      <c r="H3" s="203">
        <f>F3*1.08</f>
        <v>0</v>
      </c>
      <c r="I3" s="9"/>
    </row>
    <row r="4" spans="1:12" s="14" customFormat="1" ht="42.75" x14ac:dyDescent="0.2">
      <c r="A4" s="8">
        <v>2</v>
      </c>
      <c r="B4" s="9" t="s">
        <v>301</v>
      </c>
      <c r="C4" s="26">
        <v>70</v>
      </c>
      <c r="D4" s="26" t="s">
        <v>9</v>
      </c>
      <c r="E4" s="206"/>
      <c r="F4" s="203">
        <f>C4*E4</f>
        <v>0</v>
      </c>
      <c r="G4" s="9">
        <v>8</v>
      </c>
      <c r="H4" s="203">
        <f>F4*1.08</f>
        <v>0</v>
      </c>
      <c r="I4" s="26"/>
    </row>
    <row r="5" spans="1:12" s="14" customFormat="1" ht="42.75" x14ac:dyDescent="0.2">
      <c r="A5" s="8">
        <v>3</v>
      </c>
      <c r="B5" s="9" t="s">
        <v>302</v>
      </c>
      <c r="C5" s="26">
        <v>6</v>
      </c>
      <c r="D5" s="26" t="s">
        <v>9</v>
      </c>
      <c r="E5" s="206"/>
      <c r="F5" s="203">
        <f>C5*E5</f>
        <v>0</v>
      </c>
      <c r="G5" s="9">
        <v>8</v>
      </c>
      <c r="H5" s="203">
        <f>F5*1.08</f>
        <v>0</v>
      </c>
      <c r="I5" s="26"/>
    </row>
    <row r="6" spans="1:12" s="14" customFormat="1" ht="44.25" customHeight="1" x14ac:dyDescent="0.2">
      <c r="A6" s="23">
        <v>4</v>
      </c>
      <c r="B6" s="9" t="s">
        <v>303</v>
      </c>
      <c r="C6" s="26">
        <v>20</v>
      </c>
      <c r="D6" s="26" t="s">
        <v>9</v>
      </c>
      <c r="E6" s="207"/>
      <c r="F6" s="203">
        <f>C6*E6</f>
        <v>0</v>
      </c>
      <c r="G6" s="9">
        <v>8</v>
      </c>
      <c r="H6" s="203">
        <f>F6*1.08</f>
        <v>0</v>
      </c>
      <c r="I6" s="11"/>
    </row>
    <row r="7" spans="1:12" s="33" customFormat="1" ht="24.75" customHeight="1" x14ac:dyDescent="0.25">
      <c r="A7" s="258" t="s">
        <v>20</v>
      </c>
      <c r="B7" s="258"/>
      <c r="C7" s="258"/>
      <c r="D7" s="258"/>
      <c r="E7" s="258"/>
      <c r="F7" s="258"/>
      <c r="G7" s="258"/>
      <c r="H7" s="209">
        <f>SUM(H3:H6)</f>
        <v>0</v>
      </c>
      <c r="I7" s="28"/>
    </row>
    <row r="9" spans="1:12" ht="12.75" customHeight="1" x14ac:dyDescent="0.2">
      <c r="A9" s="259" t="s">
        <v>509</v>
      </c>
      <c r="B9" s="259"/>
      <c r="C9" s="259"/>
      <c r="D9" s="259"/>
      <c r="E9" s="259"/>
      <c r="F9" s="259"/>
      <c r="G9" s="259"/>
      <c r="H9" s="259"/>
      <c r="I9" s="259"/>
      <c r="J9" s="14"/>
      <c r="K9" s="14"/>
      <c r="L9" s="14"/>
    </row>
    <row r="10" spans="1:12" s="16" customFormat="1" ht="12.75" customHeight="1" x14ac:dyDescent="0.2">
      <c r="A10" s="259" t="s">
        <v>510</v>
      </c>
      <c r="B10" s="259"/>
      <c r="C10" s="259"/>
      <c r="D10" s="259"/>
      <c r="E10" s="259"/>
      <c r="F10" s="259"/>
      <c r="G10" s="259"/>
      <c r="H10" s="259"/>
      <c r="I10" s="259"/>
      <c r="J10" s="15"/>
      <c r="K10" s="15"/>
      <c r="L10" s="15"/>
    </row>
    <row r="13" spans="1:12" x14ac:dyDescent="0.2">
      <c r="H13" t="s">
        <v>917</v>
      </c>
    </row>
    <row r="14" spans="1:12" x14ac:dyDescent="0.2">
      <c r="H14" t="s">
        <v>918</v>
      </c>
    </row>
  </sheetData>
  <sheetProtection selectLockedCells="1" selectUnlockedCells="1"/>
  <mergeCells count="4">
    <mergeCell ref="A7:G7"/>
    <mergeCell ref="A9:I9"/>
    <mergeCell ref="A10:I10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H11" sqref="H11:J12"/>
    </sheetView>
  </sheetViews>
  <sheetFormatPr defaultRowHeight="12.75" x14ac:dyDescent="0.2"/>
  <cols>
    <col min="1" max="1" width="3.7109375" customWidth="1"/>
    <col min="2" max="2" width="19.42578125" customWidth="1"/>
    <col min="3" max="3" width="6" customWidth="1"/>
    <col min="4" max="4" width="4.7109375" customWidth="1"/>
    <col min="7" max="7" width="3.85546875" customWidth="1"/>
    <col min="8" max="8" width="9.7109375" bestFit="1" customWidth="1"/>
    <col min="9" max="9" width="16.28515625" customWidth="1"/>
  </cols>
  <sheetData>
    <row r="1" spans="1:9" ht="31.9" customHeight="1" thickBot="1" x14ac:dyDescent="0.3">
      <c r="A1" s="261" t="s">
        <v>870</v>
      </c>
      <c r="B1" s="261"/>
      <c r="C1" s="261"/>
      <c r="D1" s="261"/>
      <c r="E1" s="261"/>
      <c r="F1" s="261"/>
      <c r="G1" s="261"/>
      <c r="H1" s="261"/>
      <c r="I1" s="261"/>
    </row>
    <row r="2" spans="1:9" ht="45.75" thickBot="1" x14ac:dyDescent="0.25">
      <c r="A2" s="240" t="s">
        <v>0</v>
      </c>
      <c r="B2" s="241" t="s">
        <v>1</v>
      </c>
      <c r="C2" s="241" t="s">
        <v>2</v>
      </c>
      <c r="D2" s="241" t="s">
        <v>3</v>
      </c>
      <c r="E2" s="242" t="s">
        <v>4</v>
      </c>
      <c r="F2" s="243" t="s">
        <v>5</v>
      </c>
      <c r="G2" s="243" t="s">
        <v>13</v>
      </c>
      <c r="H2" s="244" t="s">
        <v>7</v>
      </c>
      <c r="I2" s="245" t="s">
        <v>8</v>
      </c>
    </row>
    <row r="3" spans="1:9" ht="46.5" customHeight="1" x14ac:dyDescent="0.2">
      <c r="A3" s="254">
        <v>1</v>
      </c>
      <c r="B3" s="255" t="s">
        <v>675</v>
      </c>
      <c r="C3" s="23">
        <v>4</v>
      </c>
      <c r="D3" s="23" t="s">
        <v>9</v>
      </c>
      <c r="E3" s="225"/>
      <c r="F3" s="204">
        <f>C3*E3</f>
        <v>0</v>
      </c>
      <c r="G3" s="23">
        <v>8</v>
      </c>
      <c r="H3" s="252">
        <f>F3*1.08</f>
        <v>0</v>
      </c>
      <c r="I3" s="24"/>
    </row>
    <row r="4" spans="1:9" ht="48" customHeight="1" x14ac:dyDescent="0.2">
      <c r="A4" s="23">
        <v>2</v>
      </c>
      <c r="B4" s="9" t="s">
        <v>676</v>
      </c>
      <c r="C4" s="8">
        <v>3</v>
      </c>
      <c r="D4" s="8" t="s">
        <v>9</v>
      </c>
      <c r="E4" s="205"/>
      <c r="F4" s="203">
        <f>C4*E4</f>
        <v>0</v>
      </c>
      <c r="G4" s="8">
        <v>8</v>
      </c>
      <c r="H4" s="213">
        <f>F4*1.08</f>
        <v>0</v>
      </c>
      <c r="I4" s="9"/>
    </row>
    <row r="5" spans="1:9" ht="15" x14ac:dyDescent="0.25">
      <c r="A5" s="264" t="s">
        <v>20</v>
      </c>
      <c r="B5" s="264"/>
      <c r="C5" s="264"/>
      <c r="D5" s="264"/>
      <c r="E5" s="264"/>
      <c r="F5" s="264"/>
      <c r="G5" s="264"/>
      <c r="H5" s="209">
        <f>SUM(H3:H4)</f>
        <v>0</v>
      </c>
      <c r="I5" s="28"/>
    </row>
    <row r="6" spans="1:9" ht="15" x14ac:dyDescent="0.2">
      <c r="A6" s="76"/>
      <c r="B6" s="31"/>
    </row>
    <row r="7" spans="1:9" ht="14.25" x14ac:dyDescent="0.2">
      <c r="A7" s="259" t="s">
        <v>422</v>
      </c>
      <c r="B7" s="259"/>
      <c r="C7" s="259"/>
      <c r="D7" s="259"/>
      <c r="E7" s="259"/>
      <c r="F7" s="259"/>
      <c r="G7" s="259"/>
      <c r="H7" s="259"/>
      <c r="I7" s="259"/>
    </row>
    <row r="8" spans="1:9" ht="14.25" x14ac:dyDescent="0.2">
      <c r="A8" s="259" t="s">
        <v>423</v>
      </c>
      <c r="B8" s="259"/>
      <c r="C8" s="259"/>
      <c r="D8" s="259"/>
      <c r="E8" s="259"/>
      <c r="F8" s="259"/>
      <c r="G8" s="259"/>
      <c r="H8" s="259"/>
      <c r="I8" s="259"/>
    </row>
    <row r="11" spans="1:9" x14ac:dyDescent="0.2">
      <c r="H11" t="s">
        <v>917</v>
      </c>
    </row>
    <row r="12" spans="1:9" x14ac:dyDescent="0.2">
      <c r="H12" t="s">
        <v>918</v>
      </c>
    </row>
  </sheetData>
  <mergeCells count="4">
    <mergeCell ref="A5:G5"/>
    <mergeCell ref="A7:I7"/>
    <mergeCell ref="A8:I8"/>
    <mergeCell ref="A1:I1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25" workbookViewId="0">
      <selection activeCell="H37" sqref="H37:J38"/>
    </sheetView>
  </sheetViews>
  <sheetFormatPr defaultRowHeight="12.75" x14ac:dyDescent="0.2"/>
  <cols>
    <col min="1" max="1" width="4.7109375" customWidth="1"/>
    <col min="2" max="2" width="20.7109375" customWidth="1"/>
    <col min="3" max="3" width="5.42578125" customWidth="1"/>
    <col min="4" max="4" width="4.85546875" customWidth="1"/>
    <col min="5" max="5" width="8.42578125" customWidth="1"/>
    <col min="6" max="6" width="11.28515625" bestFit="1" customWidth="1"/>
    <col min="7" max="7" width="4.5703125" customWidth="1"/>
    <col min="8" max="8" width="11.28515625" bestFit="1" customWidth="1"/>
    <col min="9" max="9" width="17.42578125" customWidth="1"/>
  </cols>
  <sheetData>
    <row r="1" spans="1:9" ht="59.45" customHeight="1" thickBot="1" x14ac:dyDescent="0.3">
      <c r="A1" s="267" t="s">
        <v>871</v>
      </c>
      <c r="B1" s="267"/>
      <c r="C1" s="267"/>
      <c r="D1" s="267"/>
      <c r="E1" s="267"/>
      <c r="F1" s="267"/>
      <c r="G1" s="267"/>
      <c r="H1" s="267"/>
      <c r="I1" s="267"/>
    </row>
    <row r="2" spans="1:9" ht="44.4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9" ht="36.75" customHeight="1" x14ac:dyDescent="0.2">
      <c r="A3" s="87">
        <v>1</v>
      </c>
      <c r="B3" s="9" t="s">
        <v>313</v>
      </c>
      <c r="C3" s="8">
        <v>20</v>
      </c>
      <c r="D3" s="8" t="s">
        <v>9</v>
      </c>
      <c r="E3" s="203"/>
      <c r="F3" s="203">
        <f>C3*E3</f>
        <v>0</v>
      </c>
      <c r="G3" s="9">
        <v>8</v>
      </c>
      <c r="H3" s="203">
        <f t="shared" ref="H3:H27" si="0">F3*1.08</f>
        <v>0</v>
      </c>
      <c r="I3" s="9"/>
    </row>
    <row r="4" spans="1:9" ht="38.25" customHeight="1" x14ac:dyDescent="0.2">
      <c r="A4" s="87">
        <v>2</v>
      </c>
      <c r="B4" s="9" t="s">
        <v>735</v>
      </c>
      <c r="C4" s="8">
        <v>10</v>
      </c>
      <c r="D4" s="8" t="s">
        <v>9</v>
      </c>
      <c r="E4" s="203"/>
      <c r="F4" s="203">
        <f>C4*E4</f>
        <v>0</v>
      </c>
      <c r="G4" s="9">
        <v>8</v>
      </c>
      <c r="H4" s="203">
        <f>F4*1.08</f>
        <v>0</v>
      </c>
      <c r="I4" s="9"/>
    </row>
    <row r="5" spans="1:9" ht="22.5" customHeight="1" x14ac:dyDescent="0.2">
      <c r="A5" s="87">
        <v>3</v>
      </c>
      <c r="B5" s="9" t="s">
        <v>315</v>
      </c>
      <c r="C5" s="8">
        <v>60</v>
      </c>
      <c r="D5" s="8" t="s">
        <v>9</v>
      </c>
      <c r="E5" s="203"/>
      <c r="F5" s="203">
        <f t="shared" ref="F5:F27" si="1">C5*E5</f>
        <v>0</v>
      </c>
      <c r="G5" s="9">
        <v>23</v>
      </c>
      <c r="H5" s="203">
        <f>F5*1.23</f>
        <v>0</v>
      </c>
      <c r="I5" s="9"/>
    </row>
    <row r="6" spans="1:9" ht="36" customHeight="1" x14ac:dyDescent="0.2">
      <c r="A6" s="87">
        <v>4</v>
      </c>
      <c r="B6" s="9" t="s">
        <v>316</v>
      </c>
      <c r="C6" s="8">
        <v>20</v>
      </c>
      <c r="D6" s="8" t="s">
        <v>9</v>
      </c>
      <c r="E6" s="203"/>
      <c r="F6" s="203">
        <f t="shared" si="1"/>
        <v>0</v>
      </c>
      <c r="G6" s="9">
        <v>8</v>
      </c>
      <c r="H6" s="203">
        <f t="shared" si="0"/>
        <v>0</v>
      </c>
      <c r="I6" s="9"/>
    </row>
    <row r="7" spans="1:9" ht="72.75" customHeight="1" x14ac:dyDescent="0.2">
      <c r="A7" s="87">
        <v>5</v>
      </c>
      <c r="B7" s="9" t="s">
        <v>484</v>
      </c>
      <c r="C7" s="8">
        <v>10</v>
      </c>
      <c r="D7" s="8" t="s">
        <v>9</v>
      </c>
      <c r="E7" s="203"/>
      <c r="F7" s="203">
        <f t="shared" si="1"/>
        <v>0</v>
      </c>
      <c r="G7" s="9">
        <v>8</v>
      </c>
      <c r="H7" s="203">
        <f t="shared" si="0"/>
        <v>0</v>
      </c>
      <c r="I7" s="9"/>
    </row>
    <row r="8" spans="1:9" ht="72.75" customHeight="1" x14ac:dyDescent="0.2">
      <c r="A8" s="87">
        <v>6</v>
      </c>
      <c r="B8" s="9" t="s">
        <v>485</v>
      </c>
      <c r="C8" s="8">
        <v>10</v>
      </c>
      <c r="D8" s="8" t="s">
        <v>9</v>
      </c>
      <c r="E8" s="203"/>
      <c r="F8" s="203">
        <f t="shared" si="1"/>
        <v>0</v>
      </c>
      <c r="G8" s="9">
        <v>8</v>
      </c>
      <c r="H8" s="203">
        <f t="shared" si="0"/>
        <v>0</v>
      </c>
      <c r="I8" s="9"/>
    </row>
    <row r="9" spans="1:9" ht="64.5" customHeight="1" x14ac:dyDescent="0.2">
      <c r="A9" s="87">
        <v>7</v>
      </c>
      <c r="B9" s="9" t="s">
        <v>319</v>
      </c>
      <c r="C9" s="8">
        <v>5</v>
      </c>
      <c r="D9" s="8" t="s">
        <v>9</v>
      </c>
      <c r="E9" s="203"/>
      <c r="F9" s="203">
        <f>C9*E9</f>
        <v>0</v>
      </c>
      <c r="G9" s="9">
        <v>8</v>
      </c>
      <c r="H9" s="203">
        <f t="shared" si="0"/>
        <v>0</v>
      </c>
      <c r="I9" s="9"/>
    </row>
    <row r="10" spans="1:9" ht="73.5" customHeight="1" x14ac:dyDescent="0.2">
      <c r="A10" s="87">
        <v>8</v>
      </c>
      <c r="B10" s="9" t="s">
        <v>321</v>
      </c>
      <c r="C10" s="8">
        <v>4</v>
      </c>
      <c r="D10" s="8" t="s">
        <v>9</v>
      </c>
      <c r="E10" s="203"/>
      <c r="F10" s="203">
        <f t="shared" si="1"/>
        <v>0</v>
      </c>
      <c r="G10" s="9">
        <v>8</v>
      </c>
      <c r="H10" s="203">
        <f t="shared" si="0"/>
        <v>0</v>
      </c>
      <c r="I10" s="9"/>
    </row>
    <row r="11" spans="1:9" ht="85.15" customHeight="1" x14ac:dyDescent="0.2">
      <c r="A11" s="87">
        <v>9</v>
      </c>
      <c r="B11" s="9" t="s">
        <v>322</v>
      </c>
      <c r="C11" s="8">
        <v>23</v>
      </c>
      <c r="D11" s="8" t="s">
        <v>9</v>
      </c>
      <c r="E11" s="203"/>
      <c r="F11" s="203">
        <f>C11*E11</f>
        <v>0</v>
      </c>
      <c r="G11" s="9">
        <v>8</v>
      </c>
      <c r="H11" s="203">
        <f t="shared" si="0"/>
        <v>0</v>
      </c>
      <c r="I11" s="9"/>
    </row>
    <row r="12" spans="1:9" ht="45.75" customHeight="1" x14ac:dyDescent="0.2">
      <c r="A12" s="87">
        <v>10</v>
      </c>
      <c r="B12" s="9" t="s">
        <v>326</v>
      </c>
      <c r="C12" s="8">
        <v>5</v>
      </c>
      <c r="D12" s="8" t="s">
        <v>9</v>
      </c>
      <c r="E12" s="203"/>
      <c r="F12" s="203">
        <f t="shared" si="1"/>
        <v>0</v>
      </c>
      <c r="G12" s="9">
        <v>8</v>
      </c>
      <c r="H12" s="203">
        <f t="shared" si="0"/>
        <v>0</v>
      </c>
      <c r="I12" s="9"/>
    </row>
    <row r="13" spans="1:9" ht="33.75" customHeight="1" x14ac:dyDescent="0.2">
      <c r="A13" s="87">
        <v>11</v>
      </c>
      <c r="B13" s="9" t="s">
        <v>579</v>
      </c>
      <c r="C13" s="8">
        <v>5</v>
      </c>
      <c r="D13" s="8" t="s">
        <v>9</v>
      </c>
      <c r="E13" s="203"/>
      <c r="F13" s="203">
        <f t="shared" si="1"/>
        <v>0</v>
      </c>
      <c r="G13" s="9">
        <v>8</v>
      </c>
      <c r="H13" s="203">
        <f t="shared" si="0"/>
        <v>0</v>
      </c>
      <c r="I13" s="9"/>
    </row>
    <row r="14" spans="1:9" ht="35.25" customHeight="1" x14ac:dyDescent="0.2">
      <c r="A14" s="87">
        <v>12</v>
      </c>
      <c r="B14" s="9" t="s">
        <v>327</v>
      </c>
      <c r="C14" s="8">
        <v>15</v>
      </c>
      <c r="D14" s="8" t="s">
        <v>9</v>
      </c>
      <c r="E14" s="203"/>
      <c r="F14" s="203">
        <f t="shared" si="1"/>
        <v>0</v>
      </c>
      <c r="G14" s="9">
        <v>8</v>
      </c>
      <c r="H14" s="203">
        <f t="shared" si="0"/>
        <v>0</v>
      </c>
      <c r="I14" s="9"/>
    </row>
    <row r="15" spans="1:9" ht="48.75" customHeight="1" x14ac:dyDescent="0.2">
      <c r="A15" s="87">
        <v>13</v>
      </c>
      <c r="B15" s="9" t="s">
        <v>328</v>
      </c>
      <c r="C15" s="8">
        <v>30</v>
      </c>
      <c r="D15" s="8" t="s">
        <v>9</v>
      </c>
      <c r="E15" s="203"/>
      <c r="F15" s="203">
        <f>C15*E15</f>
        <v>0</v>
      </c>
      <c r="G15" s="9">
        <v>8</v>
      </c>
      <c r="H15" s="203">
        <f t="shared" si="0"/>
        <v>0</v>
      </c>
      <c r="I15" s="9"/>
    </row>
    <row r="16" spans="1:9" ht="46.5" customHeight="1" x14ac:dyDescent="0.2">
      <c r="A16" s="87">
        <v>14</v>
      </c>
      <c r="B16" s="9" t="s">
        <v>333</v>
      </c>
      <c r="C16" s="8">
        <v>8</v>
      </c>
      <c r="D16" s="8" t="s">
        <v>9</v>
      </c>
      <c r="E16" s="203"/>
      <c r="F16" s="203">
        <f>C16*E16</f>
        <v>0</v>
      </c>
      <c r="G16" s="9">
        <v>8</v>
      </c>
      <c r="H16" s="203">
        <f t="shared" si="0"/>
        <v>0</v>
      </c>
      <c r="I16" s="9"/>
    </row>
    <row r="17" spans="1:9" ht="45.75" customHeight="1" x14ac:dyDescent="0.2">
      <c r="A17" s="87">
        <v>15</v>
      </c>
      <c r="B17" s="9" t="s">
        <v>335</v>
      </c>
      <c r="C17" s="8">
        <v>120</v>
      </c>
      <c r="D17" s="8" t="s">
        <v>9</v>
      </c>
      <c r="E17" s="203"/>
      <c r="F17" s="203">
        <f t="shared" si="1"/>
        <v>0</v>
      </c>
      <c r="G17" s="9">
        <v>8</v>
      </c>
      <c r="H17" s="203">
        <f t="shared" si="0"/>
        <v>0</v>
      </c>
      <c r="I17" s="11"/>
    </row>
    <row r="18" spans="1:9" ht="33" customHeight="1" x14ac:dyDescent="0.2">
      <c r="A18" s="87">
        <v>16</v>
      </c>
      <c r="B18" s="9" t="s">
        <v>336</v>
      </c>
      <c r="C18" s="8">
        <v>2</v>
      </c>
      <c r="D18" s="8" t="s">
        <v>9</v>
      </c>
      <c r="E18" s="203"/>
      <c r="F18" s="203">
        <f t="shared" si="1"/>
        <v>0</v>
      </c>
      <c r="G18" s="9">
        <v>8</v>
      </c>
      <c r="H18" s="203">
        <f t="shared" si="0"/>
        <v>0</v>
      </c>
      <c r="I18" s="9"/>
    </row>
    <row r="19" spans="1:9" ht="61.5" customHeight="1" x14ac:dyDescent="0.2">
      <c r="A19" s="87">
        <v>17</v>
      </c>
      <c r="B19" s="9" t="s">
        <v>585</v>
      </c>
      <c r="C19" s="8">
        <v>8</v>
      </c>
      <c r="D19" s="8" t="s">
        <v>9</v>
      </c>
      <c r="E19" s="203"/>
      <c r="F19" s="203">
        <f t="shared" si="1"/>
        <v>0</v>
      </c>
      <c r="G19" s="9">
        <v>8</v>
      </c>
      <c r="H19" s="203">
        <f t="shared" si="0"/>
        <v>0</v>
      </c>
      <c r="I19" s="9"/>
    </row>
    <row r="20" spans="1:9" ht="205.5" customHeight="1" x14ac:dyDescent="0.2">
      <c r="A20" s="87">
        <v>18</v>
      </c>
      <c r="B20" s="9" t="s">
        <v>586</v>
      </c>
      <c r="C20" s="8">
        <v>10</v>
      </c>
      <c r="D20" s="8" t="s">
        <v>9</v>
      </c>
      <c r="E20" s="203"/>
      <c r="F20" s="203">
        <f>C20*E20</f>
        <v>0</v>
      </c>
      <c r="G20" s="9">
        <v>8</v>
      </c>
      <c r="H20" s="203">
        <f t="shared" si="0"/>
        <v>0</v>
      </c>
      <c r="I20" s="9"/>
    </row>
    <row r="21" spans="1:9" ht="80.25" customHeight="1" x14ac:dyDescent="0.2">
      <c r="A21" s="87">
        <v>19</v>
      </c>
      <c r="B21" s="9" t="s">
        <v>342</v>
      </c>
      <c r="C21" s="8">
        <v>15</v>
      </c>
      <c r="D21" s="8" t="s">
        <v>9</v>
      </c>
      <c r="E21" s="203"/>
      <c r="F21" s="203">
        <f>C21*E21</f>
        <v>0</v>
      </c>
      <c r="G21" s="9">
        <v>8</v>
      </c>
      <c r="H21" s="203">
        <f t="shared" si="0"/>
        <v>0</v>
      </c>
      <c r="I21" s="9"/>
    </row>
    <row r="22" spans="1:9" ht="61.5" customHeight="1" x14ac:dyDescent="0.2">
      <c r="A22" s="87">
        <v>20</v>
      </c>
      <c r="B22" s="9" t="s">
        <v>343</v>
      </c>
      <c r="C22" s="8">
        <v>20</v>
      </c>
      <c r="D22" s="8" t="s">
        <v>9</v>
      </c>
      <c r="E22" s="203"/>
      <c r="F22" s="203">
        <f>C22*E22</f>
        <v>0</v>
      </c>
      <c r="G22" s="9">
        <v>8</v>
      </c>
      <c r="H22" s="203">
        <f t="shared" si="0"/>
        <v>0</v>
      </c>
      <c r="I22" s="9"/>
    </row>
    <row r="23" spans="1:9" ht="48" customHeight="1" x14ac:dyDescent="0.2">
      <c r="A23" s="87">
        <v>21</v>
      </c>
      <c r="B23" s="9" t="s">
        <v>344</v>
      </c>
      <c r="C23" s="8">
        <v>3</v>
      </c>
      <c r="D23" s="8" t="s">
        <v>9</v>
      </c>
      <c r="E23" s="203"/>
      <c r="F23" s="203">
        <f t="shared" si="1"/>
        <v>0</v>
      </c>
      <c r="G23" s="9">
        <v>8</v>
      </c>
      <c r="H23" s="203">
        <f t="shared" si="0"/>
        <v>0</v>
      </c>
      <c r="I23" s="9"/>
    </row>
    <row r="24" spans="1:9" ht="48.75" customHeight="1" x14ac:dyDescent="0.2">
      <c r="A24" s="87">
        <v>22</v>
      </c>
      <c r="B24" s="9" t="s">
        <v>345</v>
      </c>
      <c r="C24" s="8">
        <v>3</v>
      </c>
      <c r="D24" s="8" t="s">
        <v>9</v>
      </c>
      <c r="E24" s="203"/>
      <c r="F24" s="203">
        <f t="shared" si="1"/>
        <v>0</v>
      </c>
      <c r="G24" s="9">
        <v>8</v>
      </c>
      <c r="H24" s="203">
        <f t="shared" si="0"/>
        <v>0</v>
      </c>
      <c r="I24" s="9"/>
    </row>
    <row r="25" spans="1:9" ht="51.75" customHeight="1" x14ac:dyDescent="0.2">
      <c r="A25" s="87">
        <v>23</v>
      </c>
      <c r="B25" s="9" t="s">
        <v>583</v>
      </c>
      <c r="C25" s="8">
        <v>3</v>
      </c>
      <c r="D25" s="8" t="s">
        <v>9</v>
      </c>
      <c r="E25" s="203"/>
      <c r="F25" s="203">
        <f t="shared" si="1"/>
        <v>0</v>
      </c>
      <c r="G25" s="9">
        <v>8</v>
      </c>
      <c r="H25" s="203">
        <f t="shared" si="0"/>
        <v>0</v>
      </c>
      <c r="I25" s="9"/>
    </row>
    <row r="26" spans="1:9" ht="45" customHeight="1" x14ac:dyDescent="0.2">
      <c r="A26" s="87">
        <v>24</v>
      </c>
      <c r="B26" s="9" t="s">
        <v>736</v>
      </c>
      <c r="C26" s="8">
        <v>4</v>
      </c>
      <c r="D26" s="8" t="s">
        <v>9</v>
      </c>
      <c r="E26" s="203"/>
      <c r="F26" s="203">
        <f t="shared" si="1"/>
        <v>0</v>
      </c>
      <c r="G26" s="9">
        <v>8</v>
      </c>
      <c r="H26" s="203">
        <f t="shared" si="0"/>
        <v>0</v>
      </c>
      <c r="I26" s="9"/>
    </row>
    <row r="27" spans="1:9" ht="34.9" customHeight="1" x14ac:dyDescent="0.2">
      <c r="A27" s="87">
        <v>25</v>
      </c>
      <c r="B27" s="9" t="s">
        <v>350</v>
      </c>
      <c r="C27" s="8">
        <v>15</v>
      </c>
      <c r="D27" s="8" t="s">
        <v>9</v>
      </c>
      <c r="E27" s="203"/>
      <c r="F27" s="203">
        <f t="shared" si="1"/>
        <v>0</v>
      </c>
      <c r="G27" s="9">
        <v>8</v>
      </c>
      <c r="H27" s="203">
        <f t="shared" si="0"/>
        <v>0</v>
      </c>
      <c r="I27" s="9"/>
    </row>
    <row r="28" spans="1:9" ht="47.25" customHeight="1" x14ac:dyDescent="0.2">
      <c r="A28" s="87">
        <v>26</v>
      </c>
      <c r="B28" s="9" t="s">
        <v>354</v>
      </c>
      <c r="C28" s="8">
        <v>60</v>
      </c>
      <c r="D28" s="8" t="s">
        <v>9</v>
      </c>
      <c r="E28" s="203"/>
      <c r="F28" s="203">
        <f>C28*E28</f>
        <v>0</v>
      </c>
      <c r="G28" s="9">
        <v>8</v>
      </c>
      <c r="H28" s="203">
        <f>F28*1.08</f>
        <v>0</v>
      </c>
      <c r="I28" s="9"/>
    </row>
    <row r="29" spans="1:9" ht="119.25" customHeight="1" x14ac:dyDescent="0.2">
      <c r="A29" s="87">
        <v>27</v>
      </c>
      <c r="B29" s="9" t="s">
        <v>677</v>
      </c>
      <c r="C29" s="26">
        <v>30</v>
      </c>
      <c r="D29" s="26" t="s">
        <v>9</v>
      </c>
      <c r="E29" s="207"/>
      <c r="F29" s="203">
        <f>C29*E29</f>
        <v>0</v>
      </c>
      <c r="G29" s="9">
        <v>8</v>
      </c>
      <c r="H29" s="203">
        <f>F29*1.08</f>
        <v>0</v>
      </c>
      <c r="I29" s="11"/>
    </row>
    <row r="30" spans="1:9" ht="78.75" customHeight="1" x14ac:dyDescent="0.2">
      <c r="A30" s="87">
        <v>28</v>
      </c>
      <c r="B30" s="9" t="s">
        <v>359</v>
      </c>
      <c r="C30" s="26">
        <v>55</v>
      </c>
      <c r="D30" s="26" t="s">
        <v>9</v>
      </c>
      <c r="E30" s="207"/>
      <c r="F30" s="203">
        <f>C30*E30</f>
        <v>0</v>
      </c>
      <c r="G30" s="9">
        <v>8</v>
      </c>
      <c r="H30" s="203">
        <f>F30*1.08</f>
        <v>0</v>
      </c>
      <c r="I30" s="11"/>
    </row>
    <row r="31" spans="1:9" ht="15" x14ac:dyDescent="0.25">
      <c r="A31" s="258" t="s">
        <v>20</v>
      </c>
      <c r="B31" s="258"/>
      <c r="C31" s="258"/>
      <c r="D31" s="258"/>
      <c r="E31" s="258"/>
      <c r="F31" s="258"/>
      <c r="G31" s="258"/>
      <c r="H31" s="209">
        <f>SUM(H3:H30)</f>
        <v>0</v>
      </c>
      <c r="I31" s="28"/>
    </row>
    <row r="32" spans="1:9" ht="14.25" x14ac:dyDescent="0.2">
      <c r="A32" s="96"/>
      <c r="B32" s="29"/>
      <c r="C32" s="14"/>
      <c r="D32" s="14"/>
      <c r="E32" s="14"/>
      <c r="F32" s="14"/>
      <c r="G32" s="14"/>
      <c r="H32" s="14"/>
      <c r="I32" s="14"/>
    </row>
    <row r="33" spans="1:9" ht="14.25" x14ac:dyDescent="0.2">
      <c r="A33" s="259" t="s">
        <v>424</v>
      </c>
      <c r="B33" s="259"/>
      <c r="C33" s="259"/>
      <c r="D33" s="259"/>
      <c r="E33" s="259"/>
      <c r="F33" s="259"/>
      <c r="G33" s="259"/>
      <c r="H33" s="259"/>
      <c r="I33" s="259"/>
    </row>
    <row r="34" spans="1:9" ht="14.25" x14ac:dyDescent="0.2">
      <c r="A34" s="259" t="s">
        <v>425</v>
      </c>
      <c r="B34" s="259"/>
      <c r="C34" s="259"/>
      <c r="D34" s="259"/>
      <c r="E34" s="259"/>
      <c r="F34" s="259"/>
      <c r="G34" s="259"/>
      <c r="H34" s="259"/>
      <c r="I34" s="259"/>
    </row>
    <row r="35" spans="1:9" ht="15" x14ac:dyDescent="0.2">
      <c r="A35" s="97"/>
    </row>
    <row r="36" spans="1:9" ht="15" x14ac:dyDescent="0.2">
      <c r="A36" s="97"/>
    </row>
    <row r="37" spans="1:9" ht="15" x14ac:dyDescent="0.2">
      <c r="A37" s="97"/>
      <c r="H37" t="s">
        <v>917</v>
      </c>
    </row>
    <row r="38" spans="1:9" ht="15" x14ac:dyDescent="0.2">
      <c r="A38" s="97"/>
      <c r="H38" t="s">
        <v>918</v>
      </c>
    </row>
    <row r="39" spans="1:9" ht="15" x14ac:dyDescent="0.2">
      <c r="A39" s="97"/>
    </row>
    <row r="40" spans="1:9" ht="15" x14ac:dyDescent="0.2">
      <c r="A40" s="97"/>
    </row>
  </sheetData>
  <mergeCells count="4">
    <mergeCell ref="A31:G31"/>
    <mergeCell ref="A33:I33"/>
    <mergeCell ref="A34:I34"/>
    <mergeCell ref="A1:I1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3.42578125" customWidth="1"/>
    <col min="2" max="2" width="23.42578125" customWidth="1"/>
    <col min="3" max="3" width="5.28515625" customWidth="1"/>
    <col min="4" max="4" width="4.5703125" customWidth="1"/>
    <col min="5" max="5" width="8.7109375" bestFit="1" customWidth="1"/>
    <col min="6" max="6" width="11.28515625" bestFit="1" customWidth="1"/>
    <col min="7" max="7" width="8.140625" customWidth="1"/>
    <col min="8" max="8" width="11.28515625" bestFit="1" customWidth="1"/>
    <col min="9" max="9" width="18.140625" customWidth="1"/>
  </cols>
  <sheetData>
    <row r="1" spans="1:12" ht="40.9" customHeight="1" thickBot="1" x14ac:dyDescent="0.3">
      <c r="A1" s="266" t="s">
        <v>872</v>
      </c>
      <c r="B1" s="266"/>
      <c r="C1" s="266"/>
      <c r="D1" s="266"/>
      <c r="E1" s="266"/>
      <c r="F1" s="266"/>
      <c r="G1" s="266"/>
      <c r="H1" s="266"/>
      <c r="I1" s="266"/>
    </row>
    <row r="2" spans="1:12" s="166" customFormat="1" ht="43.9" customHeight="1" thickBot="1" x14ac:dyDescent="0.25">
      <c r="A2" s="160" t="s">
        <v>0</v>
      </c>
      <c r="B2" s="161" t="s">
        <v>1</v>
      </c>
      <c r="C2" s="161" t="s">
        <v>2</v>
      </c>
      <c r="D2" s="161" t="s">
        <v>3</v>
      </c>
      <c r="E2" s="162" t="s">
        <v>4</v>
      </c>
      <c r="F2" s="163" t="s">
        <v>5</v>
      </c>
      <c r="G2" s="163" t="s">
        <v>6</v>
      </c>
      <c r="H2" s="164" t="s">
        <v>7</v>
      </c>
      <c r="I2" s="165" t="s">
        <v>8</v>
      </c>
    </row>
    <row r="3" spans="1:12" ht="389.25" customHeight="1" x14ac:dyDescent="0.2">
      <c r="A3" s="8">
        <v>1</v>
      </c>
      <c r="B3" s="9" t="s">
        <v>767</v>
      </c>
      <c r="C3" s="8">
        <v>200</v>
      </c>
      <c r="D3" s="8" t="s">
        <v>9</v>
      </c>
      <c r="E3" s="203"/>
      <c r="F3" s="226">
        <f>C3*E3</f>
        <v>0</v>
      </c>
      <c r="G3" s="10">
        <v>8</v>
      </c>
      <c r="H3" s="207">
        <f>F3*1.08</f>
        <v>0</v>
      </c>
      <c r="I3" s="11"/>
    </row>
    <row r="4" spans="1:12" x14ac:dyDescent="0.2">
      <c r="G4" s="12" t="s">
        <v>10</v>
      </c>
      <c r="H4" s="207">
        <f>SUM(H3)</f>
        <v>0</v>
      </c>
    </row>
    <row r="6" spans="1:12" ht="14.25" x14ac:dyDescent="0.2">
      <c r="J6" s="14"/>
      <c r="K6" s="14"/>
      <c r="L6" s="14"/>
    </row>
    <row r="7" spans="1:12" s="16" customFormat="1" ht="14.25" customHeight="1" x14ac:dyDescent="0.2">
      <c r="A7" s="259" t="s">
        <v>427</v>
      </c>
      <c r="B7" s="259"/>
      <c r="C7" s="259"/>
      <c r="D7" s="259"/>
      <c r="E7" s="259"/>
      <c r="F7" s="259"/>
      <c r="G7" s="259"/>
      <c r="H7" s="259"/>
      <c r="I7" s="259"/>
      <c r="J7" s="15"/>
      <c r="K7" s="15"/>
      <c r="L7" s="15"/>
    </row>
    <row r="8" spans="1:12" ht="14.25" customHeight="1" x14ac:dyDescent="0.2">
      <c r="A8" s="259" t="s">
        <v>428</v>
      </c>
      <c r="B8" s="259"/>
      <c r="C8" s="259"/>
      <c r="D8" s="259"/>
      <c r="E8" s="259"/>
      <c r="F8" s="259"/>
      <c r="G8" s="259"/>
      <c r="H8" s="259"/>
      <c r="I8" s="259"/>
    </row>
    <row r="11" spans="1:12" x14ac:dyDescent="0.2">
      <c r="H11" t="s">
        <v>917</v>
      </c>
    </row>
    <row r="12" spans="1:12" x14ac:dyDescent="0.2">
      <c r="H12" t="s">
        <v>918</v>
      </c>
    </row>
  </sheetData>
  <sheetProtection selectLockedCells="1" selectUnlockedCells="1"/>
  <mergeCells count="3"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H11" sqref="H11:J12"/>
    </sheetView>
  </sheetViews>
  <sheetFormatPr defaultRowHeight="12.75" x14ac:dyDescent="0.2"/>
  <cols>
    <col min="1" max="1" width="3.5703125" customWidth="1"/>
    <col min="2" max="2" width="22.140625" customWidth="1"/>
    <col min="3" max="3" width="6.28515625" customWidth="1"/>
    <col min="4" max="4" width="5.42578125" customWidth="1"/>
    <col min="5" max="6" width="9.7109375" bestFit="1" customWidth="1"/>
    <col min="7" max="7" width="4.42578125" customWidth="1"/>
    <col min="8" max="8" width="9.7109375" bestFit="1" customWidth="1"/>
    <col min="9" max="9" width="17.28515625" customWidth="1"/>
  </cols>
  <sheetData>
    <row r="1" spans="1:12" ht="33.6" customHeight="1" thickBot="1" x14ac:dyDescent="0.3">
      <c r="A1" s="279" t="s">
        <v>873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92.25" customHeight="1" x14ac:dyDescent="0.2">
      <c r="A3" s="87">
        <v>1</v>
      </c>
      <c r="B3" s="9" t="s">
        <v>737</v>
      </c>
      <c r="C3" s="8">
        <v>3</v>
      </c>
      <c r="D3" s="23" t="s">
        <v>9</v>
      </c>
      <c r="E3" s="204"/>
      <c r="F3" s="204">
        <f>C3*E3</f>
        <v>0</v>
      </c>
      <c r="G3" s="24">
        <v>8</v>
      </c>
      <c r="H3" s="204">
        <f>F3*1.08</f>
        <v>0</v>
      </c>
      <c r="I3" s="24"/>
    </row>
    <row r="4" spans="1:12" s="14" customFormat="1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12" s="33" customFormat="1" ht="24.75" customHeight="1" x14ac:dyDescent="0.2">
      <c r="A5"/>
      <c r="B5"/>
      <c r="C5"/>
      <c r="D5"/>
      <c r="E5"/>
      <c r="F5"/>
      <c r="G5"/>
      <c r="H5"/>
      <c r="I5"/>
    </row>
    <row r="7" spans="1:12" ht="14.25" customHeight="1" x14ac:dyDescent="0.2">
      <c r="A7" s="259" t="s">
        <v>429</v>
      </c>
      <c r="B7" s="259"/>
      <c r="C7" s="259"/>
      <c r="D7" s="259"/>
      <c r="E7" s="259"/>
      <c r="F7" s="259"/>
      <c r="G7" s="259"/>
      <c r="H7" s="259"/>
      <c r="I7" s="259"/>
    </row>
    <row r="8" spans="1:12" ht="14.25" customHeight="1" x14ac:dyDescent="0.2">
      <c r="A8" s="259" t="s">
        <v>430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4.25" x14ac:dyDescent="0.2">
      <c r="A9"/>
      <c r="B9"/>
      <c r="C9"/>
      <c r="D9"/>
      <c r="E9"/>
      <c r="F9"/>
      <c r="G9"/>
      <c r="H9"/>
      <c r="I9"/>
      <c r="J9" s="15"/>
      <c r="K9" s="15"/>
      <c r="L9" s="15"/>
    </row>
    <row r="11" spans="1:12" x14ac:dyDescent="0.2">
      <c r="H11" t="s">
        <v>917</v>
      </c>
    </row>
    <row r="12" spans="1:12" x14ac:dyDescent="0.2">
      <c r="H12" t="s">
        <v>918</v>
      </c>
    </row>
  </sheetData>
  <sheetProtection selectLockedCells="1" selectUnlockedCells="1"/>
  <mergeCells count="4">
    <mergeCell ref="A4:G4"/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3.5703125" customWidth="1"/>
    <col min="2" max="2" width="22.140625" customWidth="1"/>
    <col min="3" max="3" width="6.28515625" customWidth="1"/>
    <col min="4" max="4" width="5.42578125" customWidth="1"/>
    <col min="5" max="5" width="8.42578125" customWidth="1"/>
    <col min="6" max="6" width="9.7109375" bestFit="1" customWidth="1"/>
    <col min="7" max="7" width="4.42578125" customWidth="1"/>
    <col min="8" max="8" width="9.7109375" bestFit="1" customWidth="1"/>
    <col min="9" max="9" width="17.28515625" customWidth="1"/>
  </cols>
  <sheetData>
    <row r="1" spans="1:12" ht="30.6" customHeight="1" thickBot="1" x14ac:dyDescent="0.3">
      <c r="A1" s="279" t="s">
        <v>874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62.25" customHeight="1" x14ac:dyDescent="0.2">
      <c r="A3" s="87">
        <v>1</v>
      </c>
      <c r="B3" s="9" t="s">
        <v>678</v>
      </c>
      <c r="C3" s="8">
        <v>25</v>
      </c>
      <c r="D3" s="23" t="s">
        <v>9</v>
      </c>
      <c r="E3" s="204"/>
      <c r="F3" s="204">
        <f>C3*E3</f>
        <v>0</v>
      </c>
      <c r="G3" s="24">
        <v>8</v>
      </c>
      <c r="H3" s="204">
        <f>F3*1.08</f>
        <v>0</v>
      </c>
      <c r="I3" s="24"/>
    </row>
    <row r="4" spans="1:12" s="14" customFormat="1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12" s="33" customFormat="1" ht="24.75" customHeight="1" x14ac:dyDescent="0.2">
      <c r="A5"/>
      <c r="B5"/>
      <c r="C5"/>
      <c r="D5"/>
      <c r="E5"/>
      <c r="F5"/>
      <c r="G5"/>
      <c r="H5"/>
      <c r="I5"/>
    </row>
    <row r="7" spans="1:12" ht="14.25" customHeight="1" x14ac:dyDescent="0.2">
      <c r="A7" s="259" t="s">
        <v>431</v>
      </c>
      <c r="B7" s="259"/>
      <c r="C7" s="259"/>
      <c r="D7" s="259"/>
      <c r="E7" s="259"/>
      <c r="F7" s="259"/>
      <c r="G7" s="259"/>
      <c r="H7" s="259"/>
      <c r="I7" s="259"/>
    </row>
    <row r="8" spans="1:12" ht="14.25" customHeight="1" x14ac:dyDescent="0.2">
      <c r="A8" s="259" t="s">
        <v>432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4.25" x14ac:dyDescent="0.2">
      <c r="A9"/>
      <c r="B9"/>
      <c r="C9"/>
      <c r="D9"/>
      <c r="E9"/>
      <c r="F9"/>
      <c r="G9"/>
      <c r="H9"/>
      <c r="I9"/>
      <c r="J9" s="15"/>
      <c r="K9" s="15"/>
      <c r="L9" s="15"/>
    </row>
    <row r="11" spans="1:12" x14ac:dyDescent="0.2">
      <c r="H11" t="s">
        <v>917</v>
      </c>
    </row>
    <row r="12" spans="1:12" x14ac:dyDescent="0.2">
      <c r="H12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I15" sqref="I15"/>
    </sheetView>
  </sheetViews>
  <sheetFormatPr defaultRowHeight="12.75" x14ac:dyDescent="0.2"/>
  <cols>
    <col min="1" max="1" width="4.140625" customWidth="1"/>
    <col min="2" max="2" width="18.42578125" customWidth="1"/>
    <col min="3" max="3" width="7.42578125" customWidth="1"/>
    <col min="4" max="4" width="6.140625" customWidth="1"/>
    <col min="5" max="5" width="10.28515625" customWidth="1"/>
    <col min="6" max="6" width="9.7109375" bestFit="1" customWidth="1"/>
    <col min="7" max="7" width="4.42578125" customWidth="1"/>
    <col min="8" max="8" width="9.5703125" customWidth="1"/>
    <col min="9" max="9" width="17.85546875" customWidth="1"/>
  </cols>
  <sheetData>
    <row r="1" spans="1:12" ht="36" customHeight="1" thickBot="1" x14ac:dyDescent="0.3">
      <c r="A1" s="265" t="s">
        <v>839</v>
      </c>
      <c r="B1" s="265"/>
      <c r="C1" s="265"/>
      <c r="D1" s="265"/>
      <c r="E1" s="265"/>
      <c r="F1" s="265"/>
      <c r="G1" s="265"/>
      <c r="H1" s="265"/>
      <c r="I1" s="265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48" customHeight="1" x14ac:dyDescent="0.2">
      <c r="A3" s="8">
        <v>1</v>
      </c>
      <c r="B3" s="9" t="s">
        <v>540</v>
      </c>
      <c r="C3" s="43">
        <v>10</v>
      </c>
      <c r="D3" s="8" t="s">
        <v>9</v>
      </c>
      <c r="E3" s="238"/>
      <c r="F3" s="238">
        <f>C3*E3</f>
        <v>0</v>
      </c>
      <c r="G3" s="9">
        <v>8</v>
      </c>
      <c r="H3" s="238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39">
        <f>SUM(H3)</f>
        <v>0</v>
      </c>
      <c r="I4" s="28"/>
    </row>
    <row r="6" spans="1:12" ht="13.5" customHeight="1" x14ac:dyDescent="0.2"/>
    <row r="7" spans="1:12" ht="14.25" customHeight="1" x14ac:dyDescent="0.2">
      <c r="A7" s="259" t="s">
        <v>809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4.25" customHeight="1" x14ac:dyDescent="0.2">
      <c r="A8" s="259" t="s">
        <v>810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11" spans="1:12" x14ac:dyDescent="0.2">
      <c r="H11" t="s">
        <v>917</v>
      </c>
    </row>
    <row r="12" spans="1:12" x14ac:dyDescent="0.2">
      <c r="H12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H11" sqref="H11:J12"/>
    </sheetView>
  </sheetViews>
  <sheetFormatPr defaultRowHeight="12.75" x14ac:dyDescent="0.2"/>
  <cols>
    <col min="1" max="1" width="3.140625" customWidth="1"/>
    <col min="2" max="2" width="21" customWidth="1"/>
    <col min="3" max="3" width="5.42578125" customWidth="1"/>
    <col min="4" max="4" width="5.5703125" customWidth="1"/>
    <col min="6" max="6" width="8.7109375" customWidth="1"/>
    <col min="7" max="7" width="4.5703125" customWidth="1"/>
    <col min="8" max="8" width="12.42578125" customWidth="1"/>
    <col min="9" max="9" width="17.5703125" customWidth="1"/>
  </cols>
  <sheetData>
    <row r="1" spans="1:12" ht="28.9" customHeight="1" thickBot="1" x14ac:dyDescent="0.3">
      <c r="A1" s="266" t="s">
        <v>875</v>
      </c>
      <c r="B1" s="266"/>
      <c r="C1" s="266"/>
      <c r="D1" s="266"/>
      <c r="E1" s="266"/>
      <c r="F1" s="266"/>
      <c r="G1" s="266"/>
      <c r="H1" s="266"/>
      <c r="I1" s="266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93.75" customHeight="1" x14ac:dyDescent="0.2">
      <c r="A3" s="8">
        <v>1</v>
      </c>
      <c r="B3" s="9" t="s">
        <v>738</v>
      </c>
      <c r="C3" s="8">
        <v>9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12" ht="15" x14ac:dyDescent="0.2">
      <c r="A5" s="30"/>
      <c r="B5" s="31"/>
      <c r="C5" s="32"/>
      <c r="D5" s="32"/>
      <c r="E5" s="32"/>
      <c r="F5" s="32"/>
      <c r="G5" s="32"/>
      <c r="H5" s="32"/>
      <c r="I5" s="32"/>
    </row>
    <row r="6" spans="1:12" ht="15" x14ac:dyDescent="0.2">
      <c r="A6" s="30"/>
      <c r="B6" s="76"/>
      <c r="C6" s="32"/>
      <c r="D6" s="32"/>
      <c r="E6" s="32"/>
      <c r="F6" s="32"/>
      <c r="G6" s="32"/>
      <c r="H6" s="32"/>
      <c r="I6" s="32"/>
    </row>
    <row r="7" spans="1:12" ht="12.75" customHeight="1" x14ac:dyDescent="0.2">
      <c r="A7" s="259" t="s">
        <v>661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2.75" customHeight="1" x14ac:dyDescent="0.2">
      <c r="A8" s="259" t="s">
        <v>662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9" spans="1:12" ht="15" x14ac:dyDescent="0.2">
      <c r="A9" s="30"/>
    </row>
    <row r="11" spans="1:12" x14ac:dyDescent="0.2">
      <c r="H11" t="s">
        <v>917</v>
      </c>
    </row>
    <row r="12" spans="1:12" x14ac:dyDescent="0.2">
      <c r="H12" t="s">
        <v>918</v>
      </c>
    </row>
    <row r="15" spans="1:12" ht="11.25" customHeight="1" x14ac:dyDescent="0.2"/>
  </sheetData>
  <sheetProtection selectLockedCells="1" selectUnlockedCells="1"/>
  <mergeCells count="4">
    <mergeCell ref="A4:G4"/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4" zoomScaleNormal="100" workbookViewId="0">
      <selection activeCell="H12" sqref="H12:H13"/>
    </sheetView>
  </sheetViews>
  <sheetFormatPr defaultRowHeight="12.75" x14ac:dyDescent="0.2"/>
  <cols>
    <col min="1" max="1" width="3.7109375" customWidth="1"/>
    <col min="2" max="2" width="21.140625" customWidth="1"/>
    <col min="3" max="3" width="5.140625" customWidth="1"/>
    <col min="4" max="4" width="5" customWidth="1"/>
    <col min="5" max="5" width="9.140625" customWidth="1"/>
    <col min="6" max="6" width="9.7109375" bestFit="1" customWidth="1"/>
    <col min="7" max="7" width="5.28515625" customWidth="1"/>
    <col min="8" max="8" width="11.5703125" customWidth="1"/>
    <col min="9" max="9" width="17.42578125" customWidth="1"/>
  </cols>
  <sheetData>
    <row r="1" spans="1:12" ht="30.75" customHeight="1" x14ac:dyDescent="0.25">
      <c r="A1" s="279" t="s">
        <v>876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94" customFormat="1" ht="273" customHeight="1" x14ac:dyDescent="0.2">
      <c r="A3" s="36">
        <v>1</v>
      </c>
      <c r="B3" s="9" t="s">
        <v>740</v>
      </c>
      <c r="C3" s="36">
        <v>16</v>
      </c>
      <c r="D3" s="36" t="s">
        <v>9</v>
      </c>
      <c r="E3" s="213"/>
      <c r="F3" s="213">
        <f>C3*E3</f>
        <v>0</v>
      </c>
      <c r="G3" s="93">
        <v>8</v>
      </c>
      <c r="H3" s="213">
        <f>F3*1.08</f>
        <v>0</v>
      </c>
      <c r="I3" s="93"/>
    </row>
    <row r="4" spans="1:12" s="94" customFormat="1" ht="194.25" customHeight="1" x14ac:dyDescent="0.2">
      <c r="A4" s="36">
        <v>2</v>
      </c>
      <c r="B4" s="93" t="s">
        <v>739</v>
      </c>
      <c r="C4" s="36">
        <v>8</v>
      </c>
      <c r="D4" s="36" t="s">
        <v>9</v>
      </c>
      <c r="E4" s="213"/>
      <c r="F4" s="213">
        <f>C4*E4</f>
        <v>0</v>
      </c>
      <c r="G4" s="93">
        <v>8</v>
      </c>
      <c r="H4" s="213">
        <f>F4*1.08</f>
        <v>0</v>
      </c>
      <c r="I4" s="93"/>
    </row>
    <row r="5" spans="1:12" s="14" customFormat="1" ht="26.25" customHeight="1" x14ac:dyDescent="0.25">
      <c r="A5" s="258" t="s">
        <v>20</v>
      </c>
      <c r="B5" s="258"/>
      <c r="C5" s="258"/>
      <c r="D5" s="258"/>
      <c r="E5" s="258"/>
      <c r="F5" s="258"/>
      <c r="G5" s="258"/>
      <c r="H5" s="209">
        <f>SUM(H4)</f>
        <v>0</v>
      </c>
      <c r="I5" s="28"/>
    </row>
    <row r="6" spans="1:12" s="33" customFormat="1" ht="24.75" customHeight="1" x14ac:dyDescent="0.2">
      <c r="A6" s="116"/>
      <c r="B6" s="31"/>
      <c r="C6" s="117"/>
      <c r="D6" s="117"/>
      <c r="E6" s="117"/>
      <c r="F6" s="117"/>
      <c r="G6" s="117"/>
      <c r="H6" s="50"/>
      <c r="I6" s="50"/>
    </row>
    <row r="7" spans="1:12" ht="20.25" customHeight="1" x14ac:dyDescent="0.2">
      <c r="A7" s="259" t="s">
        <v>877</v>
      </c>
      <c r="B7" s="259"/>
      <c r="C7" s="259"/>
      <c r="D7" s="259"/>
      <c r="E7" s="259"/>
      <c r="F7" s="259"/>
      <c r="G7" s="259"/>
      <c r="H7" s="259"/>
      <c r="I7" s="259"/>
    </row>
    <row r="8" spans="1:12" ht="14.25" customHeight="1" x14ac:dyDescent="0.2">
      <c r="A8" s="259" t="s">
        <v>878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5" x14ac:dyDescent="0.2">
      <c r="A9" s="116"/>
      <c r="B9" s="117"/>
      <c r="C9" s="117"/>
      <c r="D9" s="117"/>
      <c r="E9" s="117"/>
      <c r="F9" s="117"/>
      <c r="G9" s="117"/>
      <c r="H9" s="50"/>
      <c r="I9" s="50"/>
      <c r="J9" s="15"/>
      <c r="K9" s="15"/>
      <c r="L9" s="15"/>
    </row>
    <row r="10" spans="1:12" x14ac:dyDescent="0.2">
      <c r="A10" s="32"/>
      <c r="B10" s="32"/>
      <c r="C10" s="32"/>
      <c r="D10" s="32"/>
      <c r="E10" s="32"/>
      <c r="F10" s="32"/>
      <c r="G10" s="32"/>
      <c r="H10" s="50"/>
      <c r="I10" s="50"/>
    </row>
    <row r="11" spans="1:12" ht="15" x14ac:dyDescent="0.2">
      <c r="A11" s="31"/>
      <c r="B11" s="31"/>
      <c r="C11" s="30"/>
      <c r="D11" s="30"/>
      <c r="E11" s="31"/>
      <c r="F11" s="31"/>
      <c r="G11" s="31"/>
      <c r="H11" s="50"/>
      <c r="I11" s="50"/>
    </row>
    <row r="12" spans="1:12" ht="15" x14ac:dyDescent="0.2">
      <c r="A12" s="31"/>
      <c r="B12" s="31"/>
      <c r="C12" s="30"/>
      <c r="D12" s="30"/>
      <c r="E12" s="31"/>
      <c r="F12" s="31"/>
      <c r="G12" s="31"/>
      <c r="H12" t="s">
        <v>917</v>
      </c>
      <c r="I12" s="50"/>
    </row>
    <row r="13" spans="1:12" ht="15" x14ac:dyDescent="0.2">
      <c r="A13" s="31"/>
      <c r="B13" s="31"/>
      <c r="C13" s="30"/>
      <c r="D13" s="30"/>
      <c r="E13" s="31"/>
      <c r="F13" s="31"/>
      <c r="G13" s="31"/>
      <c r="H13" t="s">
        <v>918</v>
      </c>
      <c r="I13" s="50"/>
    </row>
    <row r="14" spans="1:12" ht="15" x14ac:dyDescent="0.2">
      <c r="A14" s="31"/>
      <c r="B14" s="31"/>
      <c r="C14" s="30"/>
      <c r="D14" s="30"/>
      <c r="E14" s="31"/>
      <c r="F14" s="31"/>
      <c r="G14" s="31"/>
      <c r="H14" s="50"/>
      <c r="I14" s="50"/>
    </row>
    <row r="15" spans="1:12" ht="15" x14ac:dyDescent="0.2">
      <c r="A15" s="31"/>
      <c r="B15" s="31"/>
      <c r="C15" s="30"/>
      <c r="D15" s="30"/>
      <c r="E15" s="31"/>
      <c r="F15" s="31"/>
      <c r="G15" s="31"/>
      <c r="H15" s="50"/>
      <c r="I15" s="50"/>
    </row>
    <row r="16" spans="1:12" ht="15" x14ac:dyDescent="0.2">
      <c r="A16" s="31"/>
      <c r="B16" s="31"/>
      <c r="C16" s="30"/>
      <c r="D16" s="30"/>
      <c r="E16" s="31"/>
      <c r="F16" s="31"/>
      <c r="G16" s="31"/>
      <c r="H16" s="50"/>
      <c r="I16" s="50"/>
    </row>
    <row r="17" spans="1:9" ht="15" x14ac:dyDescent="0.2">
      <c r="A17" s="31"/>
      <c r="B17" s="31"/>
      <c r="C17" s="30"/>
      <c r="D17" s="30"/>
      <c r="E17" s="31"/>
      <c r="F17" s="31"/>
      <c r="G17" s="31"/>
      <c r="H17" s="50"/>
      <c r="I17" s="50"/>
    </row>
    <row r="18" spans="1:9" ht="15.75" x14ac:dyDescent="0.25">
      <c r="A18" s="89"/>
      <c r="B18" s="115"/>
      <c r="C18" s="89"/>
      <c r="D18" s="89"/>
      <c r="E18" s="89"/>
      <c r="F18" s="89"/>
      <c r="G18" s="89"/>
      <c r="H18" s="89"/>
      <c r="I18" s="89"/>
    </row>
    <row r="19" spans="1:9" ht="15.75" x14ac:dyDescent="0.25">
      <c r="B19" s="82"/>
    </row>
  </sheetData>
  <sheetProtection selectLockedCells="1" selectUnlockedCells="1"/>
  <mergeCells count="4">
    <mergeCell ref="A5:G5"/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4" workbookViewId="0">
      <selection activeCell="H12" sqref="H12:H13"/>
    </sheetView>
  </sheetViews>
  <sheetFormatPr defaultRowHeight="12.75" x14ac:dyDescent="0.2"/>
  <cols>
    <col min="1" max="1" width="3" customWidth="1"/>
    <col min="2" max="2" width="21.5703125" style="34" customWidth="1"/>
    <col min="3" max="3" width="6.85546875" style="34" customWidth="1"/>
    <col min="4" max="4" width="4.7109375" style="95" customWidth="1"/>
    <col min="5" max="5" width="9.140625" style="34" customWidth="1"/>
    <col min="6" max="6" width="9.7109375" style="34" bestFit="1" customWidth="1"/>
    <col min="7" max="7" width="4.42578125" style="34" customWidth="1"/>
    <col min="8" max="8" width="9.7109375" style="34" bestFit="1" customWidth="1"/>
    <col min="9" max="9" width="18.7109375" style="34" customWidth="1"/>
    <col min="10" max="10" width="9.140625" style="34" customWidth="1"/>
  </cols>
  <sheetData>
    <row r="1" spans="1:14" s="1" customFormat="1" ht="18.75" thickBot="1" x14ac:dyDescent="0.3">
      <c r="A1" s="270" t="s">
        <v>879</v>
      </c>
      <c r="B1" s="270"/>
      <c r="C1" s="270"/>
      <c r="D1" s="270"/>
      <c r="E1" s="270"/>
      <c r="F1" s="270"/>
      <c r="G1" s="270"/>
      <c r="H1" s="270"/>
      <c r="I1" s="270"/>
      <c r="J1" s="105"/>
    </row>
    <row r="2" spans="1:14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  <c r="J2"/>
    </row>
    <row r="3" spans="1:14" ht="233.25" customHeight="1" x14ac:dyDescent="0.2">
      <c r="A3" s="118">
        <v>1</v>
      </c>
      <c r="B3" s="9" t="s">
        <v>742</v>
      </c>
      <c r="C3" s="8">
        <v>10</v>
      </c>
      <c r="D3" s="8" t="s">
        <v>105</v>
      </c>
      <c r="E3" s="203"/>
      <c r="F3" s="203">
        <f>C3*E3</f>
        <v>0</v>
      </c>
      <c r="G3" s="9">
        <v>8</v>
      </c>
      <c r="H3" s="203">
        <f>F3*1.08</f>
        <v>0</v>
      </c>
      <c r="I3" s="9"/>
      <c r="J3" s="50"/>
      <c r="K3" s="32"/>
      <c r="L3" s="32"/>
    </row>
    <row r="4" spans="1:14" ht="144.75" customHeight="1" x14ac:dyDescent="0.2">
      <c r="A4" s="118">
        <v>2</v>
      </c>
      <c r="B4" s="9" t="s">
        <v>743</v>
      </c>
      <c r="C4" s="8">
        <v>20</v>
      </c>
      <c r="D4" s="8" t="s">
        <v>105</v>
      </c>
      <c r="E4" s="203"/>
      <c r="F4" s="203">
        <f>C4*E4</f>
        <v>0</v>
      </c>
      <c r="G4" s="9">
        <v>5</v>
      </c>
      <c r="H4" s="203">
        <f>F4*1.05</f>
        <v>0</v>
      </c>
      <c r="I4" s="9"/>
      <c r="J4" s="50"/>
      <c r="K4" s="32"/>
      <c r="L4" s="32"/>
    </row>
    <row r="5" spans="1:14" ht="139.5" customHeight="1" x14ac:dyDescent="0.2">
      <c r="A5" s="118">
        <v>3</v>
      </c>
      <c r="B5" s="9" t="s">
        <v>741</v>
      </c>
      <c r="C5" s="8">
        <v>20</v>
      </c>
      <c r="D5" s="8" t="s">
        <v>105</v>
      </c>
      <c r="E5" s="203"/>
      <c r="F5" s="203">
        <f>C5*E5</f>
        <v>0</v>
      </c>
      <c r="G5" s="9">
        <v>5</v>
      </c>
      <c r="H5" s="203">
        <f>F5*1.05</f>
        <v>0</v>
      </c>
      <c r="I5" s="9"/>
      <c r="J5" s="50"/>
      <c r="K5" s="32"/>
      <c r="L5" s="32"/>
    </row>
    <row r="6" spans="1:14" ht="12.75" customHeight="1" x14ac:dyDescent="0.25">
      <c r="A6" s="258" t="s">
        <v>20</v>
      </c>
      <c r="B6" s="258"/>
      <c r="C6" s="258"/>
      <c r="D6" s="258"/>
      <c r="E6" s="258"/>
      <c r="F6" s="258"/>
      <c r="G6" s="258"/>
      <c r="H6" s="209">
        <f>SUM(H3:H5)</f>
        <v>0</v>
      </c>
      <c r="I6" s="28"/>
      <c r="J6" s="50"/>
      <c r="K6" s="32"/>
      <c r="L6" s="32"/>
    </row>
    <row r="7" spans="1:14" x14ac:dyDescent="0.2">
      <c r="B7" s="50"/>
      <c r="C7" s="50"/>
      <c r="D7" s="113"/>
      <c r="E7" s="50"/>
      <c r="F7" s="50"/>
      <c r="G7" s="50"/>
      <c r="H7" s="50"/>
      <c r="I7" s="50"/>
      <c r="J7" s="50"/>
      <c r="K7" s="32"/>
      <c r="L7" s="32"/>
      <c r="N7" s="32"/>
    </row>
    <row r="8" spans="1:14" ht="14.25" customHeight="1" x14ac:dyDescent="0.2">
      <c r="A8" s="259" t="s">
        <v>434</v>
      </c>
      <c r="B8" s="259"/>
      <c r="C8" s="259"/>
      <c r="D8" s="259"/>
      <c r="E8" s="259"/>
      <c r="F8" s="259"/>
      <c r="G8" s="259"/>
      <c r="H8" s="259"/>
      <c r="I8" s="259"/>
      <c r="J8" s="50"/>
      <c r="K8" s="32"/>
      <c r="L8" s="32"/>
    </row>
    <row r="9" spans="1:14" ht="14.25" customHeight="1" x14ac:dyDescent="0.2">
      <c r="A9" s="259" t="s">
        <v>435</v>
      </c>
      <c r="B9" s="259"/>
      <c r="C9" s="259"/>
      <c r="D9" s="259"/>
      <c r="E9" s="259"/>
      <c r="F9" s="259"/>
      <c r="G9" s="259"/>
      <c r="H9" s="259"/>
      <c r="I9" s="259"/>
      <c r="J9" s="50"/>
      <c r="K9" s="32"/>
      <c r="L9" s="32"/>
    </row>
    <row r="10" spans="1:14" x14ac:dyDescent="0.2">
      <c r="J10" s="50"/>
      <c r="K10" s="32"/>
      <c r="L10" s="32"/>
    </row>
    <row r="11" spans="1:14" s="32" customFormat="1" x14ac:dyDescent="0.2">
      <c r="A11"/>
      <c r="B11" s="34"/>
      <c r="C11" s="34"/>
      <c r="D11" s="95"/>
      <c r="E11" s="34"/>
      <c r="F11" s="34"/>
      <c r="G11" s="34"/>
      <c r="H11" s="34"/>
      <c r="I11" s="34"/>
      <c r="J11" s="50"/>
    </row>
    <row r="12" spans="1:14" s="33" customFormat="1" ht="24.75" customHeight="1" x14ac:dyDescent="0.2">
      <c r="A12"/>
      <c r="B12" s="34"/>
      <c r="C12" s="34"/>
      <c r="D12" s="95"/>
      <c r="E12" s="34"/>
      <c r="F12" s="34"/>
      <c r="G12" s="34"/>
      <c r="H12" t="s">
        <v>917</v>
      </c>
      <c r="I12" s="34"/>
    </row>
    <row r="13" spans="1:14" x14ac:dyDescent="0.2">
      <c r="H13" t="s">
        <v>918</v>
      </c>
    </row>
    <row r="14" spans="1:14" ht="14.25" x14ac:dyDescent="0.2">
      <c r="J14" s="14"/>
      <c r="K14" s="14"/>
      <c r="L14" s="14"/>
    </row>
    <row r="15" spans="1:14" s="16" customFormat="1" ht="14.25" x14ac:dyDescent="0.2">
      <c r="A15"/>
      <c r="B15" s="34"/>
      <c r="C15" s="34"/>
      <c r="D15" s="95"/>
      <c r="E15" s="34"/>
      <c r="F15" s="34"/>
      <c r="G15" s="34"/>
      <c r="H15" s="34"/>
      <c r="I15" s="34"/>
      <c r="J15" s="15"/>
      <c r="K15" s="15"/>
      <c r="L15" s="15"/>
    </row>
  </sheetData>
  <sheetProtection selectLockedCells="1" selectUnlockedCells="1"/>
  <mergeCells count="4">
    <mergeCell ref="A6:G6"/>
    <mergeCell ref="A8:I8"/>
    <mergeCell ref="A9:I9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H12"/>
    </sheetView>
  </sheetViews>
  <sheetFormatPr defaultRowHeight="12.75" x14ac:dyDescent="0.2"/>
  <cols>
    <col min="1" max="1" width="3.5703125" customWidth="1"/>
    <col min="2" max="2" width="22.140625" customWidth="1"/>
    <col min="3" max="3" width="6.28515625" customWidth="1"/>
    <col min="4" max="4" width="5.42578125" customWidth="1"/>
    <col min="5" max="5" width="8.42578125" customWidth="1"/>
    <col min="6" max="6" width="9.7109375" bestFit="1" customWidth="1"/>
    <col min="7" max="7" width="4.42578125" customWidth="1"/>
    <col min="8" max="8" width="9.7109375" bestFit="1" customWidth="1"/>
    <col min="9" max="9" width="17.28515625" customWidth="1"/>
  </cols>
  <sheetData>
    <row r="1" spans="1:12" ht="32.450000000000003" customHeight="1" thickBot="1" x14ac:dyDescent="0.3">
      <c r="A1" s="279" t="s">
        <v>880</v>
      </c>
      <c r="B1" s="279"/>
      <c r="C1" s="279"/>
      <c r="D1" s="279"/>
      <c r="E1" s="279"/>
      <c r="F1" s="279"/>
      <c r="G1" s="279"/>
      <c r="H1" s="279"/>
      <c r="I1" s="279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105.75" customHeight="1" x14ac:dyDescent="0.2">
      <c r="A3" s="87">
        <v>1</v>
      </c>
      <c r="B3" s="9" t="s">
        <v>744</v>
      </c>
      <c r="C3" s="8">
        <v>300</v>
      </c>
      <c r="D3" s="23" t="s">
        <v>407</v>
      </c>
      <c r="E3" s="204"/>
      <c r="F3" s="204">
        <f>C3*E3</f>
        <v>0</v>
      </c>
      <c r="G3" s="24">
        <v>23</v>
      </c>
      <c r="H3" s="204">
        <f>F3*1.23</f>
        <v>0</v>
      </c>
      <c r="I3" s="24"/>
    </row>
    <row r="4" spans="1:12" s="14" customFormat="1" ht="12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12" s="33" customFormat="1" ht="24.75" customHeight="1" x14ac:dyDescent="0.2">
      <c r="A5"/>
      <c r="B5"/>
      <c r="C5"/>
      <c r="D5"/>
      <c r="E5"/>
      <c r="F5"/>
      <c r="G5"/>
      <c r="H5"/>
      <c r="I5"/>
    </row>
    <row r="7" spans="1:12" ht="14.25" customHeight="1" x14ac:dyDescent="0.2">
      <c r="A7" s="259" t="s">
        <v>881</v>
      </c>
      <c r="B7" s="259"/>
      <c r="C7" s="259"/>
      <c r="D7" s="259"/>
      <c r="E7" s="259"/>
      <c r="F7" s="259"/>
      <c r="G7" s="259"/>
      <c r="H7" s="259"/>
      <c r="I7" s="259"/>
    </row>
    <row r="8" spans="1:12" ht="14.25" customHeight="1" x14ac:dyDescent="0.2">
      <c r="A8" s="259" t="s">
        <v>882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4.25" x14ac:dyDescent="0.2">
      <c r="A9"/>
      <c r="B9"/>
      <c r="C9"/>
      <c r="D9"/>
      <c r="E9"/>
      <c r="F9"/>
      <c r="G9"/>
      <c r="H9"/>
      <c r="I9"/>
      <c r="J9" s="15"/>
      <c r="K9" s="15"/>
      <c r="L9" s="15"/>
    </row>
    <row r="11" spans="1:12" x14ac:dyDescent="0.2">
      <c r="H11" t="s">
        <v>917</v>
      </c>
    </row>
    <row r="12" spans="1:12" x14ac:dyDescent="0.2">
      <c r="H12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workbookViewId="0">
      <selection activeCell="H53" sqref="H53:H54"/>
    </sheetView>
  </sheetViews>
  <sheetFormatPr defaultRowHeight="12.75" x14ac:dyDescent="0.2"/>
  <cols>
    <col min="1" max="1" width="3.7109375" customWidth="1"/>
    <col min="2" max="2" width="21" customWidth="1"/>
    <col min="3" max="3" width="7.28515625" customWidth="1"/>
    <col min="4" max="4" width="6.42578125" customWidth="1"/>
    <col min="6" max="6" width="12.28515625" bestFit="1" customWidth="1"/>
    <col min="7" max="7" width="4.7109375" customWidth="1"/>
    <col min="8" max="8" width="13.42578125" bestFit="1" customWidth="1"/>
    <col min="9" max="9" width="19" customWidth="1"/>
  </cols>
  <sheetData>
    <row r="1" spans="1:9" ht="31.9" customHeight="1" x14ac:dyDescent="0.25">
      <c r="A1" s="279" t="s">
        <v>883</v>
      </c>
      <c r="B1" s="279"/>
      <c r="C1" s="279"/>
      <c r="D1" s="279"/>
      <c r="E1" s="279"/>
      <c r="F1" s="279"/>
      <c r="G1" s="279"/>
      <c r="H1" s="279"/>
      <c r="I1" s="279"/>
    </row>
    <row r="2" spans="1:9" ht="34.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9" s="14" customFormat="1" ht="61.9" customHeight="1" x14ac:dyDescent="0.2">
      <c r="A3" s="23">
        <v>1</v>
      </c>
      <c r="B3" s="24" t="s">
        <v>745</v>
      </c>
      <c r="C3" s="119">
        <v>30</v>
      </c>
      <c r="D3" s="23" t="s">
        <v>9</v>
      </c>
      <c r="E3" s="204"/>
      <c r="F3" s="204">
        <f>C3*E3</f>
        <v>0</v>
      </c>
      <c r="G3" s="24">
        <v>8</v>
      </c>
      <c r="H3" s="204">
        <f>F3*1.08</f>
        <v>0</v>
      </c>
      <c r="I3" s="24"/>
    </row>
    <row r="4" spans="1:9" s="14" customFormat="1" ht="22.5" customHeight="1" x14ac:dyDescent="0.2">
      <c r="A4" s="8">
        <v>2</v>
      </c>
      <c r="B4" s="24" t="s">
        <v>396</v>
      </c>
      <c r="C4" s="43">
        <v>1000</v>
      </c>
      <c r="D4" s="8" t="s">
        <v>16</v>
      </c>
      <c r="E4" s="203"/>
      <c r="F4" s="204">
        <f t="shared" ref="F4:F43" si="0">C4*E4</f>
        <v>0</v>
      </c>
      <c r="G4" s="24">
        <v>8</v>
      </c>
      <c r="H4" s="204">
        <f t="shared" ref="H4:H43" si="1">F4*1.08</f>
        <v>0</v>
      </c>
      <c r="I4" s="9"/>
    </row>
    <row r="5" spans="1:9" s="14" customFormat="1" ht="28.5" x14ac:dyDescent="0.2">
      <c r="A5" s="8">
        <v>3</v>
      </c>
      <c r="B5" s="24" t="s">
        <v>397</v>
      </c>
      <c r="C5" s="8">
        <v>600</v>
      </c>
      <c r="D5" s="8" t="s">
        <v>16</v>
      </c>
      <c r="E5" s="203"/>
      <c r="F5" s="204">
        <f t="shared" si="0"/>
        <v>0</v>
      </c>
      <c r="G5" s="24">
        <v>8</v>
      </c>
      <c r="H5" s="204">
        <f t="shared" si="1"/>
        <v>0</v>
      </c>
      <c r="I5" s="9"/>
    </row>
    <row r="6" spans="1:9" s="14" customFormat="1" ht="49.5" customHeight="1" x14ac:dyDescent="0.2">
      <c r="A6" s="23">
        <v>4</v>
      </c>
      <c r="B6" s="9" t="s">
        <v>587</v>
      </c>
      <c r="C6" s="8">
        <v>50</v>
      </c>
      <c r="D6" s="8" t="s">
        <v>398</v>
      </c>
      <c r="E6" s="203"/>
      <c r="F6" s="204">
        <f t="shared" si="0"/>
        <v>0</v>
      </c>
      <c r="G6" s="24">
        <v>8</v>
      </c>
      <c r="H6" s="204">
        <f t="shared" si="1"/>
        <v>0</v>
      </c>
      <c r="I6" s="9"/>
    </row>
    <row r="7" spans="1:9" s="14" customFormat="1" ht="47.25" customHeight="1" x14ac:dyDescent="0.2">
      <c r="A7" s="8">
        <v>5</v>
      </c>
      <c r="B7" s="9" t="s">
        <v>588</v>
      </c>
      <c r="C7" s="8">
        <v>40</v>
      </c>
      <c r="D7" s="8" t="s">
        <v>398</v>
      </c>
      <c r="E7" s="203"/>
      <c r="F7" s="204">
        <f t="shared" si="0"/>
        <v>0</v>
      </c>
      <c r="G7" s="24">
        <v>8</v>
      </c>
      <c r="H7" s="204">
        <f t="shared" si="1"/>
        <v>0</v>
      </c>
      <c r="I7" s="9"/>
    </row>
    <row r="8" spans="1:9" s="14" customFormat="1" ht="49.5" customHeight="1" x14ac:dyDescent="0.2">
      <c r="A8" s="23">
        <v>6</v>
      </c>
      <c r="B8" s="9" t="s">
        <v>590</v>
      </c>
      <c r="C8" s="8">
        <v>100</v>
      </c>
      <c r="D8" s="8" t="s">
        <v>25</v>
      </c>
      <c r="E8" s="203"/>
      <c r="F8" s="204">
        <f t="shared" si="0"/>
        <v>0</v>
      </c>
      <c r="G8" s="24">
        <v>8</v>
      </c>
      <c r="H8" s="204">
        <f t="shared" si="1"/>
        <v>0</v>
      </c>
      <c r="I8" s="9"/>
    </row>
    <row r="9" spans="1:9" s="14" customFormat="1" ht="33" customHeight="1" x14ac:dyDescent="0.2">
      <c r="A9" s="8">
        <v>7</v>
      </c>
      <c r="B9" s="93" t="s">
        <v>589</v>
      </c>
      <c r="C9" s="26">
        <v>90</v>
      </c>
      <c r="D9" s="26" t="s">
        <v>9</v>
      </c>
      <c r="E9" s="203"/>
      <c r="F9" s="204">
        <f t="shared" si="0"/>
        <v>0</v>
      </c>
      <c r="G9" s="24">
        <v>8</v>
      </c>
      <c r="H9" s="204">
        <f t="shared" si="1"/>
        <v>0</v>
      </c>
      <c r="I9" s="9"/>
    </row>
    <row r="10" spans="1:9" s="14" customFormat="1" ht="36" customHeight="1" x14ac:dyDescent="0.2">
      <c r="A10" s="8">
        <v>8</v>
      </c>
      <c r="B10" s="93" t="s">
        <v>605</v>
      </c>
      <c r="C10" s="26">
        <v>20</v>
      </c>
      <c r="D10" s="26" t="s">
        <v>9</v>
      </c>
      <c r="E10" s="203"/>
      <c r="F10" s="204">
        <f>C10*E10</f>
        <v>0</v>
      </c>
      <c r="G10" s="24">
        <v>8</v>
      </c>
      <c r="H10" s="204">
        <f>F10*1.08</f>
        <v>0</v>
      </c>
      <c r="I10" s="9"/>
    </row>
    <row r="11" spans="1:9" s="14" customFormat="1" ht="36" customHeight="1" x14ac:dyDescent="0.2">
      <c r="A11" s="8">
        <v>9</v>
      </c>
      <c r="B11" s="9" t="s">
        <v>591</v>
      </c>
      <c r="C11" s="8">
        <v>20</v>
      </c>
      <c r="D11" s="8" t="s">
        <v>398</v>
      </c>
      <c r="E11" s="203"/>
      <c r="F11" s="204">
        <f t="shared" si="0"/>
        <v>0</v>
      </c>
      <c r="G11" s="24">
        <v>8</v>
      </c>
      <c r="H11" s="204">
        <f t="shared" si="1"/>
        <v>0</v>
      </c>
      <c r="I11" s="9"/>
    </row>
    <row r="12" spans="1:9" s="14" customFormat="1" ht="36.75" customHeight="1" x14ac:dyDescent="0.2">
      <c r="A12" s="23">
        <v>10</v>
      </c>
      <c r="B12" s="9" t="s">
        <v>592</v>
      </c>
      <c r="C12" s="8">
        <v>3</v>
      </c>
      <c r="D12" s="8" t="s">
        <v>604</v>
      </c>
      <c r="E12" s="203"/>
      <c r="F12" s="204">
        <f t="shared" si="0"/>
        <v>0</v>
      </c>
      <c r="G12" s="24">
        <v>8</v>
      </c>
      <c r="H12" s="204">
        <f t="shared" si="1"/>
        <v>0</v>
      </c>
      <c r="I12" s="9"/>
    </row>
    <row r="13" spans="1:9" s="14" customFormat="1" ht="35.25" customHeight="1" x14ac:dyDescent="0.2">
      <c r="A13" s="8">
        <v>11</v>
      </c>
      <c r="B13" s="9" t="s">
        <v>593</v>
      </c>
      <c r="C13" s="8">
        <v>200</v>
      </c>
      <c r="D13" s="8" t="s">
        <v>16</v>
      </c>
      <c r="E13" s="203"/>
      <c r="F13" s="204">
        <f t="shared" si="0"/>
        <v>0</v>
      </c>
      <c r="G13" s="24">
        <v>8</v>
      </c>
      <c r="H13" s="204">
        <f t="shared" si="1"/>
        <v>0</v>
      </c>
      <c r="I13" s="9"/>
    </row>
    <row r="14" spans="1:9" s="14" customFormat="1" ht="34.5" customHeight="1" x14ac:dyDescent="0.2">
      <c r="A14" s="8">
        <v>12</v>
      </c>
      <c r="B14" s="9" t="s">
        <v>594</v>
      </c>
      <c r="C14" s="8">
        <v>100</v>
      </c>
      <c r="D14" s="8" t="s">
        <v>16</v>
      </c>
      <c r="E14" s="203"/>
      <c r="F14" s="204">
        <f t="shared" si="0"/>
        <v>0</v>
      </c>
      <c r="G14" s="24">
        <v>8</v>
      </c>
      <c r="H14" s="204">
        <f t="shared" si="1"/>
        <v>0</v>
      </c>
      <c r="I14" s="9"/>
    </row>
    <row r="15" spans="1:9" s="14" customFormat="1" ht="33" customHeight="1" x14ac:dyDescent="0.2">
      <c r="A15" s="23">
        <v>13</v>
      </c>
      <c r="B15" s="9" t="s">
        <v>595</v>
      </c>
      <c r="C15" s="8">
        <v>80</v>
      </c>
      <c r="D15" s="8" t="s">
        <v>16</v>
      </c>
      <c r="E15" s="203"/>
      <c r="F15" s="204">
        <f t="shared" si="0"/>
        <v>0</v>
      </c>
      <c r="G15" s="24">
        <v>8</v>
      </c>
      <c r="H15" s="204">
        <f t="shared" si="1"/>
        <v>0</v>
      </c>
      <c r="I15" s="9"/>
    </row>
    <row r="16" spans="1:9" s="14" customFormat="1" ht="46.5" customHeight="1" x14ac:dyDescent="0.2">
      <c r="A16" s="23">
        <v>14</v>
      </c>
      <c r="B16" s="9" t="s">
        <v>746</v>
      </c>
      <c r="C16" s="8">
        <v>10</v>
      </c>
      <c r="D16" s="8" t="s">
        <v>9</v>
      </c>
      <c r="E16" s="203"/>
      <c r="F16" s="204">
        <f>C16*E16</f>
        <v>0</v>
      </c>
      <c r="G16" s="24">
        <v>8</v>
      </c>
      <c r="H16" s="204">
        <f>F16*1.08</f>
        <v>0</v>
      </c>
      <c r="I16" s="9"/>
    </row>
    <row r="17" spans="1:9" s="14" customFormat="1" ht="45" customHeight="1" x14ac:dyDescent="0.2">
      <c r="A17" s="23">
        <v>15</v>
      </c>
      <c r="B17" s="9" t="s">
        <v>747</v>
      </c>
      <c r="C17" s="8">
        <v>20</v>
      </c>
      <c r="D17" s="8" t="s">
        <v>9</v>
      </c>
      <c r="E17" s="203"/>
      <c r="F17" s="204">
        <f>C17*E17</f>
        <v>0</v>
      </c>
      <c r="G17" s="24">
        <v>8</v>
      </c>
      <c r="H17" s="204">
        <f>F17*1.08</f>
        <v>0</v>
      </c>
      <c r="I17" s="9"/>
    </row>
    <row r="18" spans="1:9" s="14" customFormat="1" ht="45.6" customHeight="1" x14ac:dyDescent="0.2">
      <c r="A18" s="8">
        <v>16</v>
      </c>
      <c r="B18" s="9" t="s">
        <v>748</v>
      </c>
      <c r="C18" s="8">
        <v>300</v>
      </c>
      <c r="D18" s="8" t="s">
        <v>16</v>
      </c>
      <c r="E18" s="203"/>
      <c r="F18" s="204">
        <f>C18*E18</f>
        <v>0</v>
      </c>
      <c r="G18" s="24">
        <v>8</v>
      </c>
      <c r="H18" s="204">
        <f>F18*1.08</f>
        <v>0</v>
      </c>
      <c r="I18" s="9"/>
    </row>
    <row r="19" spans="1:9" s="14" customFormat="1" ht="34.5" customHeight="1" x14ac:dyDescent="0.2">
      <c r="A19" s="8">
        <v>17</v>
      </c>
      <c r="B19" s="9" t="s">
        <v>596</v>
      </c>
      <c r="C19" s="8">
        <v>2800</v>
      </c>
      <c r="D19" s="8" t="s">
        <v>16</v>
      </c>
      <c r="E19" s="203"/>
      <c r="F19" s="204">
        <f t="shared" si="0"/>
        <v>0</v>
      </c>
      <c r="G19" s="24">
        <v>8</v>
      </c>
      <c r="H19" s="204">
        <f t="shared" si="1"/>
        <v>0</v>
      </c>
      <c r="I19" s="9"/>
    </row>
    <row r="20" spans="1:9" s="14" customFormat="1" ht="35.25" customHeight="1" x14ac:dyDescent="0.2">
      <c r="A20" s="8">
        <v>18</v>
      </c>
      <c r="B20" s="9" t="s">
        <v>597</v>
      </c>
      <c r="C20" s="8">
        <v>2000</v>
      </c>
      <c r="D20" s="8" t="s">
        <v>16</v>
      </c>
      <c r="E20" s="203"/>
      <c r="F20" s="204">
        <f t="shared" si="0"/>
        <v>0</v>
      </c>
      <c r="G20" s="24">
        <v>8</v>
      </c>
      <c r="H20" s="204">
        <f t="shared" si="1"/>
        <v>0</v>
      </c>
      <c r="I20" s="9"/>
    </row>
    <row r="21" spans="1:9" s="14" customFormat="1" ht="31.5" customHeight="1" x14ac:dyDescent="0.2">
      <c r="A21" s="23">
        <v>19</v>
      </c>
      <c r="B21" s="9" t="s">
        <v>598</v>
      </c>
      <c r="C21" s="8">
        <v>100</v>
      </c>
      <c r="D21" s="8" t="s">
        <v>16</v>
      </c>
      <c r="E21" s="203"/>
      <c r="F21" s="204">
        <f t="shared" si="0"/>
        <v>0</v>
      </c>
      <c r="G21" s="24">
        <v>8</v>
      </c>
      <c r="H21" s="204">
        <f t="shared" si="1"/>
        <v>0</v>
      </c>
      <c r="I21" s="9"/>
    </row>
    <row r="22" spans="1:9" s="14" customFormat="1" ht="60.75" customHeight="1" x14ac:dyDescent="0.2">
      <c r="A22" s="8">
        <v>20</v>
      </c>
      <c r="B22" s="9" t="s">
        <v>599</v>
      </c>
      <c r="C22" s="8">
        <v>200</v>
      </c>
      <c r="D22" s="8" t="s">
        <v>16</v>
      </c>
      <c r="E22" s="203"/>
      <c r="F22" s="204">
        <f t="shared" si="0"/>
        <v>0</v>
      </c>
      <c r="G22" s="24">
        <v>8</v>
      </c>
      <c r="H22" s="204">
        <f t="shared" si="1"/>
        <v>0</v>
      </c>
      <c r="I22" s="9"/>
    </row>
    <row r="23" spans="1:9" s="14" customFormat="1" ht="60.75" customHeight="1" x14ac:dyDescent="0.2">
      <c r="A23" s="8">
        <v>21</v>
      </c>
      <c r="B23" s="9" t="s">
        <v>600</v>
      </c>
      <c r="C23" s="8">
        <v>500</v>
      </c>
      <c r="D23" s="8" t="s">
        <v>16</v>
      </c>
      <c r="E23" s="203"/>
      <c r="F23" s="204">
        <f t="shared" si="0"/>
        <v>0</v>
      </c>
      <c r="G23" s="24">
        <v>8</v>
      </c>
      <c r="H23" s="204">
        <f t="shared" si="1"/>
        <v>0</v>
      </c>
      <c r="I23" s="9"/>
    </row>
    <row r="24" spans="1:9" s="14" customFormat="1" ht="64.5" customHeight="1" x14ac:dyDescent="0.2">
      <c r="A24" s="23">
        <v>22</v>
      </c>
      <c r="B24" s="9" t="s">
        <v>601</v>
      </c>
      <c r="C24" s="8">
        <v>100</v>
      </c>
      <c r="D24" s="8" t="s">
        <v>16</v>
      </c>
      <c r="E24" s="203"/>
      <c r="F24" s="204">
        <f t="shared" si="0"/>
        <v>0</v>
      </c>
      <c r="G24" s="24">
        <v>8</v>
      </c>
      <c r="H24" s="204">
        <f t="shared" si="1"/>
        <v>0</v>
      </c>
      <c r="I24" s="9"/>
    </row>
    <row r="25" spans="1:9" s="14" customFormat="1" ht="60.75" customHeight="1" x14ac:dyDescent="0.2">
      <c r="A25" s="8">
        <v>23</v>
      </c>
      <c r="B25" s="9" t="s">
        <v>602</v>
      </c>
      <c r="C25" s="8">
        <v>100</v>
      </c>
      <c r="D25" s="8" t="s">
        <v>16</v>
      </c>
      <c r="E25" s="203"/>
      <c r="F25" s="204">
        <f t="shared" si="0"/>
        <v>0</v>
      </c>
      <c r="G25" s="24">
        <v>8</v>
      </c>
      <c r="H25" s="204">
        <f t="shared" si="1"/>
        <v>0</v>
      </c>
      <c r="I25" s="9"/>
    </row>
    <row r="26" spans="1:9" s="14" customFormat="1" ht="49.5" customHeight="1" x14ac:dyDescent="0.2">
      <c r="A26" s="8">
        <v>24</v>
      </c>
      <c r="B26" s="9" t="s">
        <v>603</v>
      </c>
      <c r="C26" s="8">
        <v>3</v>
      </c>
      <c r="D26" s="8" t="s">
        <v>105</v>
      </c>
      <c r="E26" s="203"/>
      <c r="F26" s="204">
        <f t="shared" si="0"/>
        <v>0</v>
      </c>
      <c r="G26" s="24">
        <v>8</v>
      </c>
      <c r="H26" s="204">
        <f t="shared" si="1"/>
        <v>0</v>
      </c>
      <c r="I26" s="9"/>
    </row>
    <row r="27" spans="1:9" s="14" customFormat="1" ht="37.5" customHeight="1" x14ac:dyDescent="0.2">
      <c r="A27" s="8">
        <v>25</v>
      </c>
      <c r="B27" s="9" t="s">
        <v>607</v>
      </c>
      <c r="C27" s="8">
        <v>120</v>
      </c>
      <c r="D27" s="8" t="s">
        <v>604</v>
      </c>
      <c r="E27" s="203"/>
      <c r="F27" s="204">
        <f t="shared" si="0"/>
        <v>0</v>
      </c>
      <c r="G27" s="24">
        <v>8</v>
      </c>
      <c r="H27" s="204">
        <f t="shared" si="1"/>
        <v>0</v>
      </c>
      <c r="I27" s="9"/>
    </row>
    <row r="28" spans="1:9" s="14" customFormat="1" ht="33.75" customHeight="1" x14ac:dyDescent="0.2">
      <c r="A28" s="8">
        <v>26</v>
      </c>
      <c r="B28" s="9" t="s">
        <v>608</v>
      </c>
      <c r="C28" s="8">
        <v>100</v>
      </c>
      <c r="D28" s="8" t="s">
        <v>398</v>
      </c>
      <c r="E28" s="203"/>
      <c r="F28" s="204">
        <f t="shared" si="0"/>
        <v>0</v>
      </c>
      <c r="G28" s="24">
        <v>8</v>
      </c>
      <c r="H28" s="204">
        <f t="shared" si="1"/>
        <v>0</v>
      </c>
      <c r="I28" s="9"/>
    </row>
    <row r="29" spans="1:9" s="14" customFormat="1" ht="49.5" customHeight="1" x14ac:dyDescent="0.2">
      <c r="A29" s="8">
        <v>27</v>
      </c>
      <c r="B29" s="9" t="s">
        <v>609</v>
      </c>
      <c r="C29" s="43">
        <v>20000</v>
      </c>
      <c r="D29" s="8" t="s">
        <v>16</v>
      </c>
      <c r="E29" s="203"/>
      <c r="F29" s="204">
        <f t="shared" si="0"/>
        <v>0</v>
      </c>
      <c r="G29" s="24">
        <v>8</v>
      </c>
      <c r="H29" s="204">
        <f t="shared" si="1"/>
        <v>0</v>
      </c>
      <c r="I29" s="9"/>
    </row>
    <row r="30" spans="1:9" s="14" customFormat="1" ht="46.5" customHeight="1" x14ac:dyDescent="0.2">
      <c r="A30" s="8">
        <v>28</v>
      </c>
      <c r="B30" s="9" t="s">
        <v>610</v>
      </c>
      <c r="C30" s="43">
        <v>12000</v>
      </c>
      <c r="D30" s="8" t="s">
        <v>16</v>
      </c>
      <c r="E30" s="203"/>
      <c r="F30" s="204">
        <f t="shared" si="0"/>
        <v>0</v>
      </c>
      <c r="G30" s="24">
        <v>8</v>
      </c>
      <c r="H30" s="204">
        <f t="shared" si="1"/>
        <v>0</v>
      </c>
      <c r="I30" s="9"/>
    </row>
    <row r="31" spans="1:9" s="14" customFormat="1" ht="45" customHeight="1" x14ac:dyDescent="0.2">
      <c r="A31" s="23">
        <v>29</v>
      </c>
      <c r="B31" s="9" t="s">
        <v>611</v>
      </c>
      <c r="C31" s="43">
        <v>22000</v>
      </c>
      <c r="D31" s="8" t="s">
        <v>16</v>
      </c>
      <c r="E31" s="203"/>
      <c r="F31" s="204">
        <f t="shared" si="0"/>
        <v>0</v>
      </c>
      <c r="G31" s="24">
        <v>8</v>
      </c>
      <c r="H31" s="204">
        <f t="shared" si="1"/>
        <v>0</v>
      </c>
      <c r="I31" s="9"/>
    </row>
    <row r="32" spans="1:9" s="14" customFormat="1" ht="45" customHeight="1" x14ac:dyDescent="0.2">
      <c r="A32" s="23">
        <v>30</v>
      </c>
      <c r="B32" s="9" t="s">
        <v>750</v>
      </c>
      <c r="C32" s="43">
        <v>60</v>
      </c>
      <c r="D32" s="8" t="s">
        <v>16</v>
      </c>
      <c r="E32" s="203"/>
      <c r="F32" s="204">
        <f>C32*E32</f>
        <v>0</v>
      </c>
      <c r="G32" s="24">
        <v>8</v>
      </c>
      <c r="H32" s="204">
        <f>F32*1.08</f>
        <v>0</v>
      </c>
      <c r="I32" s="9"/>
    </row>
    <row r="33" spans="1:12" s="14" customFormat="1" ht="60.75" customHeight="1" x14ac:dyDescent="0.2">
      <c r="A33" s="8">
        <v>31</v>
      </c>
      <c r="B33" s="9" t="s">
        <v>612</v>
      </c>
      <c r="C33" s="43">
        <v>5000</v>
      </c>
      <c r="D33" s="8" t="s">
        <v>111</v>
      </c>
      <c r="E33" s="203"/>
      <c r="F33" s="204">
        <f t="shared" si="0"/>
        <v>0</v>
      </c>
      <c r="G33" s="24">
        <v>8</v>
      </c>
      <c r="H33" s="204">
        <f t="shared" si="1"/>
        <v>0</v>
      </c>
      <c r="I33" s="9"/>
    </row>
    <row r="34" spans="1:12" s="14" customFormat="1" ht="51.75" customHeight="1" x14ac:dyDescent="0.2">
      <c r="A34" s="23">
        <v>32</v>
      </c>
      <c r="B34" s="9" t="s">
        <v>620</v>
      </c>
      <c r="C34" s="8">
        <v>60</v>
      </c>
      <c r="D34" s="8" t="s">
        <v>16</v>
      </c>
      <c r="E34" s="203"/>
      <c r="F34" s="204">
        <f t="shared" si="0"/>
        <v>0</v>
      </c>
      <c r="G34" s="24">
        <v>8</v>
      </c>
      <c r="H34" s="204">
        <f t="shared" si="1"/>
        <v>0</v>
      </c>
      <c r="I34" s="9"/>
    </row>
    <row r="35" spans="1:12" s="14" customFormat="1" ht="58.5" customHeight="1" x14ac:dyDescent="0.2">
      <c r="A35" s="8">
        <v>33</v>
      </c>
      <c r="B35" s="9" t="s">
        <v>749</v>
      </c>
      <c r="C35" s="43">
        <v>1300</v>
      </c>
      <c r="D35" s="8" t="s">
        <v>16</v>
      </c>
      <c r="E35" s="203"/>
      <c r="F35" s="204">
        <f>C35*E35</f>
        <v>0</v>
      </c>
      <c r="G35" s="24">
        <v>8</v>
      </c>
      <c r="H35" s="204">
        <f>F35*1.08</f>
        <v>0</v>
      </c>
      <c r="I35" s="9"/>
    </row>
    <row r="36" spans="1:12" s="14" customFormat="1" ht="75.75" customHeight="1" x14ac:dyDescent="0.2">
      <c r="A36" s="8">
        <v>34</v>
      </c>
      <c r="B36" s="9" t="s">
        <v>841</v>
      </c>
      <c r="C36" s="43">
        <v>4000</v>
      </c>
      <c r="D36" s="8" t="s">
        <v>16</v>
      </c>
      <c r="E36" s="203"/>
      <c r="F36" s="204">
        <f t="shared" si="0"/>
        <v>0</v>
      </c>
      <c r="G36" s="24">
        <v>8</v>
      </c>
      <c r="H36" s="204">
        <f t="shared" si="1"/>
        <v>0</v>
      </c>
      <c r="I36" s="9"/>
    </row>
    <row r="37" spans="1:12" s="14" customFormat="1" ht="42" customHeight="1" x14ac:dyDescent="0.2">
      <c r="A37" s="8">
        <v>35</v>
      </c>
      <c r="B37" s="9" t="s">
        <v>614</v>
      </c>
      <c r="C37" s="8">
        <v>260</v>
      </c>
      <c r="D37" s="8" t="s">
        <v>16</v>
      </c>
      <c r="E37" s="203"/>
      <c r="F37" s="204">
        <f t="shared" si="0"/>
        <v>0</v>
      </c>
      <c r="G37" s="24">
        <v>8</v>
      </c>
      <c r="H37" s="204">
        <f t="shared" si="1"/>
        <v>0</v>
      </c>
      <c r="I37" s="9"/>
    </row>
    <row r="38" spans="1:12" s="14" customFormat="1" ht="49.5" customHeight="1" x14ac:dyDescent="0.2">
      <c r="A38" s="23">
        <v>36</v>
      </c>
      <c r="B38" s="9" t="s">
        <v>619</v>
      </c>
      <c r="C38" s="8">
        <v>2</v>
      </c>
      <c r="D38" s="8" t="s">
        <v>16</v>
      </c>
      <c r="E38" s="203"/>
      <c r="F38" s="204">
        <f t="shared" si="0"/>
        <v>0</v>
      </c>
      <c r="G38" s="24">
        <v>8</v>
      </c>
      <c r="H38" s="204">
        <f t="shared" si="1"/>
        <v>0</v>
      </c>
      <c r="I38" s="9"/>
    </row>
    <row r="39" spans="1:12" s="14" customFormat="1" ht="33.75" customHeight="1" x14ac:dyDescent="0.2">
      <c r="A39" s="8">
        <v>37</v>
      </c>
      <c r="B39" s="9" t="s">
        <v>615</v>
      </c>
      <c r="C39" s="43">
        <v>1200</v>
      </c>
      <c r="D39" s="8" t="s">
        <v>16</v>
      </c>
      <c r="E39" s="203"/>
      <c r="F39" s="204">
        <f t="shared" si="0"/>
        <v>0</v>
      </c>
      <c r="G39" s="24">
        <v>8</v>
      </c>
      <c r="H39" s="204">
        <f t="shared" si="1"/>
        <v>0</v>
      </c>
      <c r="I39" s="9"/>
    </row>
    <row r="40" spans="1:12" s="14" customFormat="1" ht="45" customHeight="1" x14ac:dyDescent="0.2">
      <c r="A40" s="8">
        <v>38</v>
      </c>
      <c r="B40" s="9" t="s">
        <v>751</v>
      </c>
      <c r="C40" s="43">
        <v>500</v>
      </c>
      <c r="D40" s="8" t="s">
        <v>16</v>
      </c>
      <c r="E40" s="203"/>
      <c r="F40" s="204">
        <f>C40*E40</f>
        <v>0</v>
      </c>
      <c r="G40" s="24">
        <v>8</v>
      </c>
      <c r="H40" s="204">
        <f>F40*1.08</f>
        <v>0</v>
      </c>
      <c r="I40" s="9"/>
    </row>
    <row r="41" spans="1:12" s="41" customFormat="1" ht="46.5" customHeight="1" x14ac:dyDescent="0.2">
      <c r="A41" s="23">
        <v>39</v>
      </c>
      <c r="B41" s="49" t="s">
        <v>617</v>
      </c>
      <c r="C41" s="8">
        <v>30</v>
      </c>
      <c r="D41" s="8" t="s">
        <v>16</v>
      </c>
      <c r="E41" s="205"/>
      <c r="F41" s="204">
        <f t="shared" si="0"/>
        <v>0</v>
      </c>
      <c r="G41" s="24">
        <v>8</v>
      </c>
      <c r="H41" s="204">
        <f t="shared" si="1"/>
        <v>0</v>
      </c>
      <c r="I41" s="9"/>
    </row>
    <row r="42" spans="1:12" s="41" customFormat="1" ht="47.25" customHeight="1" x14ac:dyDescent="0.2">
      <c r="A42" s="8">
        <v>40</v>
      </c>
      <c r="B42" s="9" t="s">
        <v>618</v>
      </c>
      <c r="C42" s="8">
        <v>1000</v>
      </c>
      <c r="D42" s="8" t="s">
        <v>16</v>
      </c>
      <c r="E42" s="203"/>
      <c r="F42" s="204">
        <f>C42*E42</f>
        <v>0</v>
      </c>
      <c r="G42" s="24">
        <v>8</v>
      </c>
      <c r="H42" s="204">
        <f>F42*1.08</f>
        <v>0</v>
      </c>
      <c r="I42" s="9"/>
    </row>
    <row r="43" spans="1:12" s="41" customFormat="1" ht="33.75" customHeight="1" x14ac:dyDescent="0.2">
      <c r="A43" s="8">
        <v>41</v>
      </c>
      <c r="B43" s="9" t="s">
        <v>606</v>
      </c>
      <c r="C43" s="8">
        <v>90</v>
      </c>
      <c r="D43" s="8" t="s">
        <v>16</v>
      </c>
      <c r="E43" s="203"/>
      <c r="F43" s="204">
        <f t="shared" si="0"/>
        <v>0</v>
      </c>
      <c r="G43" s="24">
        <v>8</v>
      </c>
      <c r="H43" s="204">
        <f t="shared" si="1"/>
        <v>0</v>
      </c>
      <c r="I43" s="9"/>
    </row>
    <row r="44" spans="1:12" s="33" customFormat="1" ht="29.25" customHeight="1" x14ac:dyDescent="0.25">
      <c r="A44" s="258" t="s">
        <v>20</v>
      </c>
      <c r="B44" s="258"/>
      <c r="C44" s="258"/>
      <c r="D44" s="258"/>
      <c r="E44" s="258"/>
      <c r="F44" s="258"/>
      <c r="G44" s="258"/>
      <c r="H44" s="209">
        <f>SUM(H3:H43)</f>
        <v>0</v>
      </c>
      <c r="I44" s="28"/>
    </row>
    <row r="45" spans="1:12" s="32" customFormat="1" ht="15" x14ac:dyDescent="0.2">
      <c r="A45"/>
      <c r="B45" s="31"/>
      <c r="C45"/>
      <c r="D45"/>
      <c r="E45"/>
      <c r="F45"/>
      <c r="G45"/>
      <c r="H45"/>
      <c r="I45"/>
    </row>
    <row r="46" spans="1:12" ht="12.75" customHeight="1" x14ac:dyDescent="0.2">
      <c r="A46" s="259" t="s">
        <v>436</v>
      </c>
      <c r="B46" s="259"/>
      <c r="C46" s="259"/>
      <c r="D46" s="259"/>
      <c r="E46" s="259"/>
      <c r="F46" s="259"/>
      <c r="G46" s="259"/>
      <c r="H46" s="259"/>
      <c r="I46" s="259"/>
      <c r="J46" s="14"/>
      <c r="K46" s="14"/>
      <c r="L46" s="14"/>
    </row>
    <row r="47" spans="1:12" s="16" customFormat="1" ht="12.75" customHeight="1" x14ac:dyDescent="0.2">
      <c r="A47" s="259" t="s">
        <v>437</v>
      </c>
      <c r="B47" s="259"/>
      <c r="C47" s="259"/>
      <c r="D47" s="259"/>
      <c r="E47" s="259"/>
      <c r="F47" s="259"/>
      <c r="G47" s="259"/>
      <c r="H47" s="259"/>
      <c r="I47" s="259"/>
      <c r="J47" s="15"/>
      <c r="K47" s="15"/>
      <c r="L47" s="15"/>
    </row>
    <row r="48" spans="1:12" s="32" customFormat="1" ht="11.25" customHeight="1" x14ac:dyDescent="0.2">
      <c r="A48"/>
      <c r="B48"/>
      <c r="C48"/>
      <c r="D48"/>
      <c r="E48"/>
      <c r="F48"/>
      <c r="G48"/>
      <c r="H48"/>
      <c r="I48"/>
    </row>
    <row r="49" spans="1:9" hidden="1" x14ac:dyDescent="0.2"/>
    <row r="50" spans="1:9" ht="68.25" customHeight="1" x14ac:dyDescent="0.2">
      <c r="A50" s="282" t="s">
        <v>842</v>
      </c>
      <c r="B50" s="282"/>
      <c r="C50" s="282"/>
      <c r="D50" s="282"/>
      <c r="E50" s="282"/>
      <c r="F50" s="282"/>
      <c r="G50" s="282"/>
      <c r="H50" s="282"/>
      <c r="I50" s="282"/>
    </row>
    <row r="53" spans="1:9" x14ac:dyDescent="0.2">
      <c r="H53" t="s">
        <v>917</v>
      </c>
    </row>
    <row r="54" spans="1:9" x14ac:dyDescent="0.2">
      <c r="H54" t="s">
        <v>918</v>
      </c>
    </row>
  </sheetData>
  <sheetProtection selectLockedCells="1" selectUnlockedCells="1"/>
  <mergeCells count="5">
    <mergeCell ref="A44:G44"/>
    <mergeCell ref="A46:I46"/>
    <mergeCell ref="A47:I47"/>
    <mergeCell ref="A50:I50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2" workbookViewId="0">
      <selection activeCell="K8" sqref="K8"/>
    </sheetView>
  </sheetViews>
  <sheetFormatPr defaultRowHeight="12.75" x14ac:dyDescent="0.2"/>
  <cols>
    <col min="1" max="1" width="4.28515625" customWidth="1"/>
    <col min="2" max="2" width="25.7109375" customWidth="1"/>
    <col min="3" max="3" width="5.7109375" customWidth="1"/>
    <col min="4" max="4" width="4.7109375" customWidth="1"/>
    <col min="5" max="5" width="9.28515625" bestFit="1" customWidth="1"/>
    <col min="6" max="6" width="12.28515625" bestFit="1" customWidth="1"/>
    <col min="7" max="7" width="5" customWidth="1"/>
    <col min="8" max="8" width="13.7109375" customWidth="1"/>
    <col min="9" max="9" width="17.28515625" bestFit="1" customWidth="1"/>
    <col min="10" max="10" width="7.85546875" customWidth="1"/>
    <col min="11" max="11" width="9.85546875" customWidth="1"/>
  </cols>
  <sheetData>
    <row r="1" spans="1:12" ht="15" hidden="1" x14ac:dyDescent="0.2">
      <c r="A1" s="125"/>
      <c r="B1" s="77" t="s">
        <v>17</v>
      </c>
      <c r="C1" s="32"/>
      <c r="D1" s="32"/>
      <c r="E1" s="32"/>
      <c r="F1" s="32"/>
      <c r="G1" s="32"/>
      <c r="H1" s="32"/>
      <c r="I1" s="32"/>
    </row>
    <row r="2" spans="1:12" ht="27" customHeight="1" thickBot="1" x14ac:dyDescent="0.3">
      <c r="A2" s="283" t="s">
        <v>884</v>
      </c>
      <c r="B2" s="283"/>
      <c r="C2" s="283"/>
      <c r="D2" s="283"/>
      <c r="E2" s="283"/>
      <c r="F2" s="283"/>
      <c r="G2" s="283"/>
      <c r="H2" s="283"/>
      <c r="I2" s="283"/>
    </row>
    <row r="3" spans="1:12" ht="34.5" customHeight="1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5" t="s">
        <v>13</v>
      </c>
      <c r="H3" s="6" t="s">
        <v>7</v>
      </c>
      <c r="I3" s="7" t="s">
        <v>8</v>
      </c>
    </row>
    <row r="4" spans="1:12" s="14" customFormat="1" ht="62.45" customHeight="1" x14ac:dyDescent="0.2">
      <c r="A4" s="8">
        <v>1</v>
      </c>
      <c r="B4" s="9" t="s">
        <v>426</v>
      </c>
      <c r="C4" s="8">
        <v>140</v>
      </c>
      <c r="D4" s="8" t="s">
        <v>16</v>
      </c>
      <c r="E4" s="203"/>
      <c r="F4" s="203">
        <f>C4*E4</f>
        <v>0</v>
      </c>
      <c r="G4" s="9">
        <v>8</v>
      </c>
      <c r="H4" s="203">
        <f>F4*1.08</f>
        <v>0</v>
      </c>
      <c r="I4" s="11"/>
    </row>
    <row r="5" spans="1:12" s="33" customFormat="1" ht="24.75" customHeight="1" x14ac:dyDescent="0.25">
      <c r="A5" s="258" t="s">
        <v>20</v>
      </c>
      <c r="B5" s="258"/>
      <c r="C5" s="258"/>
      <c r="D5" s="258"/>
      <c r="E5" s="258"/>
      <c r="F5" s="258"/>
      <c r="G5" s="258"/>
      <c r="H5" s="209">
        <f>SUM(H4)</f>
        <v>0</v>
      </c>
      <c r="I5" s="28"/>
    </row>
    <row r="8" spans="1:12" ht="12.75" customHeight="1" x14ac:dyDescent="0.2">
      <c r="A8" s="259" t="s">
        <v>790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2.75" customHeight="1" x14ac:dyDescent="0.2">
      <c r="A9" s="259" t="s">
        <v>791</v>
      </c>
      <c r="B9" s="259"/>
      <c r="C9" s="259"/>
      <c r="D9" s="259"/>
      <c r="E9" s="259"/>
      <c r="F9" s="259"/>
      <c r="G9" s="259"/>
      <c r="H9" s="259"/>
      <c r="I9" s="259"/>
      <c r="J9" s="15"/>
      <c r="K9" s="15"/>
      <c r="L9" s="15"/>
    </row>
    <row r="12" spans="1:12" x14ac:dyDescent="0.2">
      <c r="H12" t="s">
        <v>917</v>
      </c>
    </row>
    <row r="13" spans="1:12" x14ac:dyDescent="0.2">
      <c r="H13" t="s">
        <v>918</v>
      </c>
    </row>
  </sheetData>
  <sheetProtection selectLockedCells="1" selectUnlockedCells="1"/>
  <mergeCells count="4">
    <mergeCell ref="A5:G5"/>
    <mergeCell ref="A8:I8"/>
    <mergeCell ref="A9:I9"/>
    <mergeCell ref="A2:I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6"/>
  <sheetViews>
    <sheetView topLeftCell="B10" workbookViewId="0">
      <selection activeCell="I21" sqref="I21:I22"/>
    </sheetView>
  </sheetViews>
  <sheetFormatPr defaultRowHeight="12.75" x14ac:dyDescent="0.2"/>
  <cols>
    <col min="1" max="1" width="0" hidden="1" customWidth="1"/>
    <col min="2" max="2" width="4" customWidth="1"/>
    <col min="3" max="3" width="25.7109375" customWidth="1"/>
    <col min="4" max="4" width="5.85546875" customWidth="1"/>
    <col min="5" max="5" width="5.42578125" customWidth="1"/>
    <col min="6" max="6" width="8.7109375" bestFit="1" customWidth="1"/>
    <col min="7" max="7" width="11.28515625" bestFit="1" customWidth="1"/>
    <col min="8" max="8" width="4.85546875" customWidth="1"/>
    <col min="9" max="9" width="12.28515625" bestFit="1" customWidth="1"/>
    <col min="10" max="10" width="14" customWidth="1"/>
  </cols>
  <sheetData>
    <row r="1" spans="2:10" ht="25.5" customHeight="1" x14ac:dyDescent="0.2">
      <c r="B1" s="284" t="s">
        <v>885</v>
      </c>
      <c r="C1" s="284"/>
      <c r="D1" s="284"/>
      <c r="E1" s="284"/>
      <c r="F1" s="284"/>
      <c r="G1" s="284"/>
      <c r="H1" s="284"/>
      <c r="I1" s="284"/>
      <c r="J1" s="284"/>
    </row>
    <row r="2" spans="2:10" ht="61.15" customHeight="1" x14ac:dyDescent="0.2">
      <c r="B2" s="171" t="s">
        <v>0</v>
      </c>
      <c r="C2" s="171" t="s">
        <v>1</v>
      </c>
      <c r="D2" s="171" t="s">
        <v>2</v>
      </c>
      <c r="E2" s="171" t="s">
        <v>3</v>
      </c>
      <c r="F2" s="171" t="s">
        <v>21</v>
      </c>
      <c r="G2" s="171" t="s">
        <v>29</v>
      </c>
      <c r="H2" s="171" t="s">
        <v>23</v>
      </c>
      <c r="I2" s="172" t="s">
        <v>24</v>
      </c>
      <c r="J2" s="172" t="s">
        <v>8</v>
      </c>
    </row>
    <row r="3" spans="2:10" ht="200.25" customHeight="1" x14ac:dyDescent="0.2">
      <c r="B3" s="194">
        <v>1</v>
      </c>
      <c r="C3" s="195" t="s">
        <v>404</v>
      </c>
      <c r="D3" s="196">
        <v>200</v>
      </c>
      <c r="E3" s="196" t="s">
        <v>9</v>
      </c>
      <c r="F3" s="215"/>
      <c r="G3" s="215">
        <f>D3*F3</f>
        <v>0</v>
      </c>
      <c r="H3" s="196">
        <v>8</v>
      </c>
      <c r="I3" s="214">
        <f>G3*1.08</f>
        <v>0</v>
      </c>
      <c r="J3" s="197"/>
    </row>
    <row r="4" spans="2:10" ht="195.75" customHeight="1" x14ac:dyDescent="0.2">
      <c r="B4" s="120">
        <v>2</v>
      </c>
      <c r="C4" s="121" t="s">
        <v>405</v>
      </c>
      <c r="D4" s="122">
        <v>30</v>
      </c>
      <c r="E4" s="122" t="s">
        <v>9</v>
      </c>
      <c r="F4" s="210"/>
      <c r="G4" s="210">
        <f t="shared" ref="G4:G14" si="0">D4*F4</f>
        <v>0</v>
      </c>
      <c r="H4" s="122">
        <v>8</v>
      </c>
      <c r="I4" s="211">
        <f t="shared" ref="I4:I14" si="1">G4*1.08</f>
        <v>0</v>
      </c>
      <c r="J4" s="123"/>
    </row>
    <row r="5" spans="2:10" ht="240" customHeight="1" x14ac:dyDescent="0.2">
      <c r="B5" s="120">
        <v>3</v>
      </c>
      <c r="C5" s="124" t="s">
        <v>406</v>
      </c>
      <c r="D5" s="122">
        <v>30</v>
      </c>
      <c r="E5" s="122" t="s">
        <v>9</v>
      </c>
      <c r="F5" s="210"/>
      <c r="G5" s="210">
        <f t="shared" si="0"/>
        <v>0</v>
      </c>
      <c r="H5" s="122">
        <v>8</v>
      </c>
      <c r="I5" s="211">
        <f t="shared" si="1"/>
        <v>0</v>
      </c>
      <c r="J5" s="123"/>
    </row>
    <row r="6" spans="2:10" ht="148.9" customHeight="1" x14ac:dyDescent="0.2">
      <c r="B6" s="120">
        <v>4</v>
      </c>
      <c r="C6" s="150" t="s">
        <v>501</v>
      </c>
      <c r="D6" s="122">
        <v>50</v>
      </c>
      <c r="E6" s="122" t="s">
        <v>9</v>
      </c>
      <c r="F6" s="210"/>
      <c r="G6" s="210">
        <f t="shared" si="0"/>
        <v>0</v>
      </c>
      <c r="H6" s="122">
        <v>8</v>
      </c>
      <c r="I6" s="211">
        <f t="shared" si="1"/>
        <v>0</v>
      </c>
      <c r="J6" s="123"/>
    </row>
    <row r="7" spans="2:10" ht="162.75" customHeight="1" x14ac:dyDescent="0.2">
      <c r="B7" s="120">
        <v>5</v>
      </c>
      <c r="C7" s="150" t="s">
        <v>502</v>
      </c>
      <c r="D7" s="122">
        <v>60</v>
      </c>
      <c r="E7" s="122" t="s">
        <v>9</v>
      </c>
      <c r="F7" s="210"/>
      <c r="G7" s="210">
        <f t="shared" si="0"/>
        <v>0</v>
      </c>
      <c r="H7" s="122">
        <v>8</v>
      </c>
      <c r="I7" s="211">
        <f t="shared" si="1"/>
        <v>0</v>
      </c>
      <c r="J7" s="123"/>
    </row>
    <row r="8" spans="2:10" ht="176.25" customHeight="1" x14ac:dyDescent="0.2">
      <c r="B8" s="120">
        <v>6</v>
      </c>
      <c r="C8" s="150" t="s">
        <v>500</v>
      </c>
      <c r="D8" s="122">
        <v>130</v>
      </c>
      <c r="E8" s="122" t="s">
        <v>9</v>
      </c>
      <c r="F8" s="210"/>
      <c r="G8" s="210">
        <f>D8*F8</f>
        <v>0</v>
      </c>
      <c r="H8" s="122">
        <v>23</v>
      </c>
      <c r="I8" s="211">
        <f>G8*1.23</f>
        <v>0</v>
      </c>
      <c r="J8" s="123"/>
    </row>
    <row r="9" spans="2:10" ht="73.5" customHeight="1" x14ac:dyDescent="0.2">
      <c r="B9" s="120">
        <v>7</v>
      </c>
      <c r="C9" s="150" t="s">
        <v>503</v>
      </c>
      <c r="D9" s="122">
        <v>20</v>
      </c>
      <c r="E9" s="151" t="s">
        <v>9</v>
      </c>
      <c r="F9" s="210"/>
      <c r="G9" s="210">
        <f>D9*F9</f>
        <v>0</v>
      </c>
      <c r="H9" s="122">
        <v>8</v>
      </c>
      <c r="I9" s="211">
        <f>G9*1.08</f>
        <v>0</v>
      </c>
      <c r="J9" s="123"/>
    </row>
    <row r="10" spans="2:10" ht="96" customHeight="1" x14ac:dyDescent="0.2">
      <c r="B10" s="120">
        <v>8</v>
      </c>
      <c r="C10" s="150" t="s">
        <v>504</v>
      </c>
      <c r="D10" s="122">
        <v>15</v>
      </c>
      <c r="E10" s="151" t="s">
        <v>9</v>
      </c>
      <c r="F10" s="210"/>
      <c r="G10" s="210">
        <f>D10*F10</f>
        <v>0</v>
      </c>
      <c r="H10" s="122">
        <v>8</v>
      </c>
      <c r="I10" s="211">
        <f>G10*1.08</f>
        <v>0</v>
      </c>
      <c r="J10" s="123"/>
    </row>
    <row r="11" spans="2:10" ht="46.5" customHeight="1" x14ac:dyDescent="0.2">
      <c r="B11" s="120">
        <v>9</v>
      </c>
      <c r="C11" s="150" t="s">
        <v>679</v>
      </c>
      <c r="D11" s="122">
        <v>200</v>
      </c>
      <c r="E11" s="122" t="s">
        <v>407</v>
      </c>
      <c r="F11" s="210"/>
      <c r="G11" s="210">
        <f t="shared" si="0"/>
        <v>0</v>
      </c>
      <c r="H11" s="122">
        <v>8</v>
      </c>
      <c r="I11" s="211">
        <f t="shared" si="1"/>
        <v>0</v>
      </c>
      <c r="J11" s="123"/>
    </row>
    <row r="12" spans="2:10" ht="45.75" customHeight="1" x14ac:dyDescent="0.2">
      <c r="B12" s="120">
        <v>10</v>
      </c>
      <c r="C12" s="121" t="s">
        <v>408</v>
      </c>
      <c r="D12" s="122">
        <v>200</v>
      </c>
      <c r="E12" s="122" t="s">
        <v>407</v>
      </c>
      <c r="F12" s="210"/>
      <c r="G12" s="210">
        <f t="shared" si="0"/>
        <v>0</v>
      </c>
      <c r="H12" s="122">
        <v>8</v>
      </c>
      <c r="I12" s="211">
        <f t="shared" si="1"/>
        <v>0</v>
      </c>
      <c r="J12" s="123"/>
    </row>
    <row r="13" spans="2:10" ht="57" customHeight="1" x14ac:dyDescent="0.2">
      <c r="B13" s="120">
        <v>11</v>
      </c>
      <c r="C13" s="150" t="s">
        <v>622</v>
      </c>
      <c r="D13" s="122">
        <v>200</v>
      </c>
      <c r="E13" s="122" t="s">
        <v>407</v>
      </c>
      <c r="F13" s="210"/>
      <c r="G13" s="210">
        <f>D13*F13</f>
        <v>0</v>
      </c>
      <c r="H13" s="122">
        <v>8</v>
      </c>
      <c r="I13" s="211">
        <f>G13*1.08</f>
        <v>0</v>
      </c>
      <c r="J13" s="123"/>
    </row>
    <row r="14" spans="2:10" ht="59.25" customHeight="1" x14ac:dyDescent="0.2">
      <c r="B14" s="120">
        <v>12</v>
      </c>
      <c r="C14" s="121" t="s">
        <v>409</v>
      </c>
      <c r="D14" s="122">
        <v>40</v>
      </c>
      <c r="E14" s="122" t="s">
        <v>407</v>
      </c>
      <c r="F14" s="210"/>
      <c r="G14" s="210">
        <f t="shared" si="0"/>
        <v>0</v>
      </c>
      <c r="H14" s="122">
        <v>8</v>
      </c>
      <c r="I14" s="211">
        <f t="shared" si="1"/>
        <v>0</v>
      </c>
      <c r="J14" s="123"/>
    </row>
    <row r="15" spans="2:10" ht="16.5" customHeight="1" x14ac:dyDescent="0.25">
      <c r="B15" s="274" t="s">
        <v>26</v>
      </c>
      <c r="C15" s="274"/>
      <c r="D15" s="274"/>
      <c r="E15" s="274"/>
      <c r="F15" s="274"/>
      <c r="G15" s="274"/>
      <c r="H15" s="274"/>
      <c r="I15" s="212">
        <f>SUM(I3:I14)</f>
        <v>0</v>
      </c>
      <c r="J15" s="38"/>
    </row>
    <row r="16" spans="2:10" ht="47.25" customHeight="1" x14ac:dyDescent="0.2">
      <c r="C16" s="14"/>
    </row>
    <row r="17" spans="2:10" ht="12.75" customHeight="1" x14ac:dyDescent="0.2">
      <c r="B17" s="259" t="s">
        <v>788</v>
      </c>
      <c r="C17" s="259"/>
      <c r="D17" s="259"/>
      <c r="E17" s="259"/>
      <c r="F17" s="259"/>
      <c r="G17" s="259"/>
      <c r="H17" s="259"/>
      <c r="I17" s="259"/>
      <c r="J17" s="259"/>
    </row>
    <row r="18" spans="2:10" ht="12.75" customHeight="1" x14ac:dyDescent="0.2">
      <c r="B18" s="259" t="s">
        <v>789</v>
      </c>
      <c r="C18" s="259"/>
      <c r="D18" s="259"/>
      <c r="E18" s="259"/>
      <c r="F18" s="259"/>
      <c r="G18" s="259"/>
      <c r="H18" s="259"/>
      <c r="I18" s="259"/>
      <c r="J18" s="259"/>
    </row>
    <row r="19" spans="2:10" ht="33" customHeight="1" x14ac:dyDescent="0.2">
      <c r="C19" s="14"/>
    </row>
    <row r="20" spans="2:10" ht="14.25" x14ac:dyDescent="0.2">
      <c r="C20" s="14"/>
    </row>
    <row r="21" spans="2:10" ht="14.25" x14ac:dyDescent="0.2">
      <c r="C21" s="14"/>
      <c r="I21" t="s">
        <v>917</v>
      </c>
    </row>
    <row r="22" spans="2:10" ht="14.25" x14ac:dyDescent="0.2">
      <c r="C22" s="14"/>
      <c r="I22" t="s">
        <v>918</v>
      </c>
    </row>
    <row r="23" spans="2:10" ht="14.25" x14ac:dyDescent="0.2">
      <c r="C23" s="14"/>
    </row>
    <row r="24" spans="2:10" ht="14.25" x14ac:dyDescent="0.2">
      <c r="C24" s="14"/>
    </row>
    <row r="25" spans="2:10" ht="14.25" x14ac:dyDescent="0.2">
      <c r="C25" s="14"/>
    </row>
    <row r="26" spans="2:10" ht="14.25" x14ac:dyDescent="0.2">
      <c r="C26" s="14"/>
    </row>
    <row r="27" spans="2:10" ht="14.25" x14ac:dyDescent="0.2">
      <c r="C27" s="14"/>
    </row>
    <row r="28" spans="2:10" ht="14.25" x14ac:dyDescent="0.2">
      <c r="C28" s="14"/>
    </row>
    <row r="29" spans="2:10" ht="14.25" x14ac:dyDescent="0.2">
      <c r="C29" s="14"/>
    </row>
    <row r="30" spans="2:10" ht="14.25" x14ac:dyDescent="0.2">
      <c r="C30" s="14"/>
    </row>
    <row r="31" spans="2:10" ht="14.25" x14ac:dyDescent="0.2">
      <c r="C31" s="14"/>
    </row>
    <row r="32" spans="2:10" ht="14.25" x14ac:dyDescent="0.2">
      <c r="C32" s="14"/>
    </row>
    <row r="33" spans="3:3" ht="14.25" x14ac:dyDescent="0.2">
      <c r="C33" s="14"/>
    </row>
    <row r="34" spans="3:3" ht="14.25" x14ac:dyDescent="0.2">
      <c r="C34" s="14"/>
    </row>
    <row r="35" spans="3:3" ht="14.25" x14ac:dyDescent="0.2">
      <c r="C35" s="14"/>
    </row>
    <row r="36" spans="3:3" ht="14.25" x14ac:dyDescent="0.2">
      <c r="C36" s="14"/>
    </row>
    <row r="37" spans="3:3" ht="14.25" x14ac:dyDescent="0.2">
      <c r="C37" s="14"/>
    </row>
    <row r="38" spans="3:3" ht="14.25" x14ac:dyDescent="0.2">
      <c r="C38" s="14"/>
    </row>
    <row r="39" spans="3:3" ht="14.25" x14ac:dyDescent="0.2">
      <c r="C39" s="14"/>
    </row>
    <row r="40" spans="3:3" ht="14.25" x14ac:dyDescent="0.2">
      <c r="C40" s="14"/>
    </row>
    <row r="41" spans="3:3" ht="14.25" x14ac:dyDescent="0.2">
      <c r="C41" s="14"/>
    </row>
    <row r="42" spans="3:3" ht="14.25" x14ac:dyDescent="0.2">
      <c r="C42" s="14"/>
    </row>
    <row r="43" spans="3:3" ht="14.25" x14ac:dyDescent="0.2">
      <c r="C43" s="14"/>
    </row>
    <row r="44" spans="3:3" ht="14.25" x14ac:dyDescent="0.2">
      <c r="C44" s="14"/>
    </row>
    <row r="45" spans="3:3" ht="14.25" x14ac:dyDescent="0.2">
      <c r="C45" s="14"/>
    </row>
    <row r="46" spans="3:3" ht="14.25" x14ac:dyDescent="0.2">
      <c r="C46" s="14"/>
    </row>
    <row r="47" spans="3:3" ht="14.25" x14ac:dyDescent="0.2">
      <c r="C47" s="14"/>
    </row>
    <row r="48" spans="3:3" ht="14.25" x14ac:dyDescent="0.2">
      <c r="C48" s="14"/>
    </row>
    <row r="49" spans="3:3" ht="14.25" x14ac:dyDescent="0.2">
      <c r="C49" s="14"/>
    </row>
    <row r="50" spans="3:3" ht="14.25" x14ac:dyDescent="0.2">
      <c r="C50" s="14"/>
    </row>
    <row r="51" spans="3:3" ht="14.25" x14ac:dyDescent="0.2">
      <c r="C51" s="14"/>
    </row>
    <row r="52" spans="3:3" ht="14.25" x14ac:dyDescent="0.2">
      <c r="C52" s="14"/>
    </row>
    <row r="53" spans="3:3" ht="14.25" x14ac:dyDescent="0.2">
      <c r="C53" s="14"/>
    </row>
    <row r="54" spans="3:3" ht="14.25" x14ac:dyDescent="0.2">
      <c r="C54" s="14"/>
    </row>
    <row r="55" spans="3:3" ht="14.25" x14ac:dyDescent="0.2">
      <c r="C55" s="14"/>
    </row>
    <row r="56" spans="3:3" ht="14.25" x14ac:dyDescent="0.2">
      <c r="C56" s="14"/>
    </row>
    <row r="57" spans="3:3" ht="14.25" x14ac:dyDescent="0.2">
      <c r="C57" s="14"/>
    </row>
    <row r="58" spans="3:3" ht="14.25" x14ac:dyDescent="0.2">
      <c r="C58" s="14"/>
    </row>
    <row r="59" spans="3:3" ht="14.25" x14ac:dyDescent="0.2">
      <c r="C59" s="14"/>
    </row>
    <row r="60" spans="3:3" ht="14.25" x14ac:dyDescent="0.2">
      <c r="C60" s="14"/>
    </row>
    <row r="61" spans="3:3" ht="14.25" x14ac:dyDescent="0.2">
      <c r="C61" s="14"/>
    </row>
    <row r="62" spans="3:3" ht="14.25" x14ac:dyDescent="0.2">
      <c r="C62" s="14"/>
    </row>
    <row r="63" spans="3:3" ht="14.25" x14ac:dyDescent="0.2">
      <c r="C63" s="14"/>
    </row>
    <row r="64" spans="3:3" ht="14.25" x14ac:dyDescent="0.2">
      <c r="C64" s="14"/>
    </row>
    <row r="65" spans="3:3" ht="14.25" x14ac:dyDescent="0.2">
      <c r="C65" s="14"/>
    </row>
    <row r="66" spans="3:3" ht="14.25" x14ac:dyDescent="0.2">
      <c r="C66" s="14"/>
    </row>
    <row r="67" spans="3:3" ht="14.25" x14ac:dyDescent="0.2">
      <c r="C67" s="14"/>
    </row>
    <row r="68" spans="3:3" ht="14.25" x14ac:dyDescent="0.2">
      <c r="C68" s="14"/>
    </row>
    <row r="69" spans="3:3" ht="14.25" x14ac:dyDescent="0.2">
      <c r="C69" s="14"/>
    </row>
    <row r="70" spans="3:3" ht="14.25" x14ac:dyDescent="0.2">
      <c r="C70" s="14"/>
    </row>
    <row r="71" spans="3:3" ht="14.25" x14ac:dyDescent="0.2">
      <c r="C71" s="14"/>
    </row>
    <row r="72" spans="3:3" ht="14.25" x14ac:dyDescent="0.2">
      <c r="C72" s="14"/>
    </row>
    <row r="73" spans="3:3" ht="14.25" x14ac:dyDescent="0.2">
      <c r="C73" s="14"/>
    </row>
    <row r="74" spans="3:3" ht="14.25" x14ac:dyDescent="0.2">
      <c r="C74" s="14"/>
    </row>
    <row r="75" spans="3:3" ht="14.25" x14ac:dyDescent="0.2">
      <c r="C75" s="14"/>
    </row>
    <row r="76" spans="3:3" ht="14.25" x14ac:dyDescent="0.2">
      <c r="C76" s="14"/>
    </row>
    <row r="77" spans="3:3" ht="14.25" x14ac:dyDescent="0.2">
      <c r="C77" s="14"/>
    </row>
    <row r="78" spans="3:3" ht="14.25" x14ac:dyDescent="0.2">
      <c r="C78" s="14"/>
    </row>
    <row r="79" spans="3:3" ht="14.25" x14ac:dyDescent="0.2">
      <c r="C79" s="14"/>
    </row>
    <row r="80" spans="3:3" ht="14.25" x14ac:dyDescent="0.2">
      <c r="C80" s="14"/>
    </row>
    <row r="81" spans="3:3" ht="14.25" x14ac:dyDescent="0.2">
      <c r="C81" s="14"/>
    </row>
    <row r="82" spans="3:3" ht="14.25" x14ac:dyDescent="0.2">
      <c r="C82" s="14"/>
    </row>
    <row r="83" spans="3:3" ht="14.25" x14ac:dyDescent="0.2">
      <c r="C83" s="14"/>
    </row>
    <row r="84" spans="3:3" ht="14.25" x14ac:dyDescent="0.2">
      <c r="C84" s="14"/>
    </row>
    <row r="85" spans="3:3" ht="14.25" x14ac:dyDescent="0.2">
      <c r="C85" s="14"/>
    </row>
    <row r="86" spans="3:3" ht="14.25" x14ac:dyDescent="0.2">
      <c r="C86" s="14"/>
    </row>
    <row r="87" spans="3:3" ht="14.25" x14ac:dyDescent="0.2">
      <c r="C87" s="14"/>
    </row>
    <row r="88" spans="3:3" ht="14.25" x14ac:dyDescent="0.2">
      <c r="C88" s="14"/>
    </row>
    <row r="89" spans="3:3" ht="14.25" x14ac:dyDescent="0.2">
      <c r="C89" s="14"/>
    </row>
    <row r="90" spans="3:3" ht="14.25" x14ac:dyDescent="0.2">
      <c r="C90" s="14"/>
    </row>
    <row r="91" spans="3:3" ht="14.25" x14ac:dyDescent="0.2">
      <c r="C91" s="14"/>
    </row>
    <row r="92" spans="3:3" ht="14.25" x14ac:dyDescent="0.2">
      <c r="C92" s="14"/>
    </row>
    <row r="93" spans="3:3" ht="14.25" x14ac:dyDescent="0.2">
      <c r="C93" s="14"/>
    </row>
    <row r="94" spans="3:3" ht="14.25" x14ac:dyDescent="0.2">
      <c r="C94" s="14"/>
    </row>
    <row r="95" spans="3:3" ht="14.25" x14ac:dyDescent="0.2">
      <c r="C95" s="14"/>
    </row>
    <row r="96" spans="3:3" ht="14.25" x14ac:dyDescent="0.2">
      <c r="C96" s="14"/>
    </row>
    <row r="97" spans="3:3" ht="14.25" x14ac:dyDescent="0.2">
      <c r="C97" s="14"/>
    </row>
    <row r="98" spans="3:3" ht="14.25" x14ac:dyDescent="0.2">
      <c r="C98" s="14"/>
    </row>
    <row r="99" spans="3:3" ht="14.25" x14ac:dyDescent="0.2">
      <c r="C99" s="14"/>
    </row>
    <row r="100" spans="3:3" ht="14.25" x14ac:dyDescent="0.2">
      <c r="C100" s="14"/>
    </row>
    <row r="101" spans="3:3" ht="14.25" x14ac:dyDescent="0.2">
      <c r="C101" s="14"/>
    </row>
    <row r="102" spans="3:3" ht="14.25" x14ac:dyDescent="0.2">
      <c r="C102" s="14"/>
    </row>
    <row r="103" spans="3:3" ht="14.25" x14ac:dyDescent="0.2">
      <c r="C103" s="14"/>
    </row>
    <row r="104" spans="3:3" ht="14.25" x14ac:dyDescent="0.2">
      <c r="C104" s="14"/>
    </row>
    <row r="105" spans="3:3" ht="14.25" x14ac:dyDescent="0.2">
      <c r="C105" s="14"/>
    </row>
    <row r="106" spans="3:3" ht="14.25" x14ac:dyDescent="0.2">
      <c r="C106" s="14"/>
    </row>
    <row r="107" spans="3:3" ht="14.25" x14ac:dyDescent="0.2">
      <c r="C107" s="14"/>
    </row>
    <row r="108" spans="3:3" ht="14.25" x14ac:dyDescent="0.2">
      <c r="C108" s="14"/>
    </row>
    <row r="109" spans="3:3" ht="14.25" x14ac:dyDescent="0.2">
      <c r="C109" s="14"/>
    </row>
    <row r="110" spans="3:3" ht="14.25" x14ac:dyDescent="0.2">
      <c r="C110" s="14"/>
    </row>
    <row r="111" spans="3:3" ht="14.25" x14ac:dyDescent="0.2">
      <c r="C111" s="14"/>
    </row>
    <row r="112" spans="3:3" ht="14.25" x14ac:dyDescent="0.2">
      <c r="C112" s="14"/>
    </row>
    <row r="113" spans="3:3" ht="14.25" x14ac:dyDescent="0.2">
      <c r="C113" s="14"/>
    </row>
    <row r="114" spans="3:3" ht="14.25" x14ac:dyDescent="0.2">
      <c r="C114" s="14"/>
    </row>
    <row r="115" spans="3:3" ht="14.25" x14ac:dyDescent="0.2">
      <c r="C115" s="14"/>
    </row>
    <row r="116" spans="3:3" ht="14.25" x14ac:dyDescent="0.2">
      <c r="C116" s="14"/>
    </row>
    <row r="117" spans="3:3" ht="14.25" x14ac:dyDescent="0.2">
      <c r="C117" s="14"/>
    </row>
    <row r="118" spans="3:3" ht="14.25" x14ac:dyDescent="0.2">
      <c r="C118" s="14"/>
    </row>
    <row r="119" spans="3:3" ht="14.25" x14ac:dyDescent="0.2">
      <c r="C119" s="14"/>
    </row>
    <row r="120" spans="3:3" ht="14.25" x14ac:dyDescent="0.2">
      <c r="C120" s="14"/>
    </row>
    <row r="121" spans="3:3" ht="14.25" x14ac:dyDescent="0.2">
      <c r="C121" s="14"/>
    </row>
    <row r="122" spans="3:3" ht="14.25" x14ac:dyDescent="0.2">
      <c r="C122" s="14"/>
    </row>
    <row r="123" spans="3:3" ht="14.25" x14ac:dyDescent="0.2">
      <c r="C123" s="14"/>
    </row>
    <row r="124" spans="3:3" ht="14.25" x14ac:dyDescent="0.2">
      <c r="C124" s="14"/>
    </row>
    <row r="125" spans="3:3" ht="14.25" x14ac:dyDescent="0.2">
      <c r="C125" s="14"/>
    </row>
    <row r="126" spans="3:3" ht="14.25" x14ac:dyDescent="0.2">
      <c r="C126" s="14"/>
    </row>
    <row r="127" spans="3:3" ht="14.25" x14ac:dyDescent="0.2">
      <c r="C127" s="14"/>
    </row>
    <row r="128" spans="3:3" ht="14.25" x14ac:dyDescent="0.2">
      <c r="C128" s="14"/>
    </row>
    <row r="129" spans="3:3" ht="14.25" x14ac:dyDescent="0.2">
      <c r="C129" s="14"/>
    </row>
    <row r="130" spans="3:3" ht="14.25" x14ac:dyDescent="0.2">
      <c r="C130" s="14"/>
    </row>
    <row r="131" spans="3:3" ht="14.25" x14ac:dyDescent="0.2">
      <c r="C131" s="14"/>
    </row>
    <row r="132" spans="3:3" ht="14.25" x14ac:dyDescent="0.2">
      <c r="C132" s="14"/>
    </row>
    <row r="133" spans="3:3" ht="14.25" x14ac:dyDescent="0.2">
      <c r="C133" s="14"/>
    </row>
    <row r="134" spans="3:3" ht="14.25" x14ac:dyDescent="0.2">
      <c r="C134" s="14"/>
    </row>
    <row r="135" spans="3:3" ht="14.25" x14ac:dyDescent="0.2">
      <c r="C135" s="14"/>
    </row>
    <row r="136" spans="3:3" ht="14.25" x14ac:dyDescent="0.2">
      <c r="C136" s="14"/>
    </row>
    <row r="137" spans="3:3" ht="14.25" x14ac:dyDescent="0.2">
      <c r="C137" s="14"/>
    </row>
    <row r="138" spans="3:3" ht="14.25" x14ac:dyDescent="0.2">
      <c r="C138" s="14"/>
    </row>
    <row r="139" spans="3:3" ht="14.25" x14ac:dyDescent="0.2">
      <c r="C139" s="14"/>
    </row>
    <row r="140" spans="3:3" ht="14.25" x14ac:dyDescent="0.2">
      <c r="C140" s="14"/>
    </row>
    <row r="141" spans="3:3" ht="14.25" x14ac:dyDescent="0.2">
      <c r="C141" s="14"/>
    </row>
    <row r="142" spans="3:3" ht="14.25" x14ac:dyDescent="0.2">
      <c r="C142" s="14"/>
    </row>
    <row r="143" spans="3:3" ht="14.25" x14ac:dyDescent="0.2">
      <c r="C143" s="14"/>
    </row>
    <row r="144" spans="3:3" ht="14.25" x14ac:dyDescent="0.2">
      <c r="C144" s="14"/>
    </row>
    <row r="145" spans="3:3" ht="14.25" x14ac:dyDescent="0.2">
      <c r="C145" s="14"/>
    </row>
    <row r="146" spans="3:3" ht="14.25" x14ac:dyDescent="0.2">
      <c r="C146" s="14"/>
    </row>
  </sheetData>
  <sheetProtection selectLockedCells="1" selectUnlockedCells="1"/>
  <mergeCells count="4">
    <mergeCell ref="B15:H15"/>
    <mergeCell ref="B17:J17"/>
    <mergeCell ref="B18:J18"/>
    <mergeCell ref="B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7"/>
  <sheetViews>
    <sheetView topLeftCell="B15" workbookViewId="0">
      <selection activeCell="I22" sqref="I22:I23"/>
    </sheetView>
  </sheetViews>
  <sheetFormatPr defaultRowHeight="12.75" x14ac:dyDescent="0.2"/>
  <cols>
    <col min="1" max="1" width="0" hidden="1" customWidth="1"/>
    <col min="2" max="2" width="4" customWidth="1"/>
    <col min="3" max="3" width="22.140625" customWidth="1"/>
    <col min="4" max="4" width="5.28515625" customWidth="1"/>
    <col min="5" max="5" width="6.42578125" customWidth="1"/>
    <col min="6" max="6" width="9.7109375" bestFit="1" customWidth="1"/>
    <col min="7" max="7" width="11.28515625" bestFit="1" customWidth="1"/>
    <col min="8" max="8" width="4.28515625" customWidth="1"/>
    <col min="9" max="9" width="11.28515625" bestFit="1" customWidth="1"/>
    <col min="10" max="10" width="14" customWidth="1"/>
  </cols>
  <sheetData>
    <row r="1" spans="2:10" ht="25.5" customHeight="1" x14ac:dyDescent="0.25">
      <c r="B1" s="273" t="s">
        <v>886</v>
      </c>
      <c r="C1" s="273"/>
      <c r="D1" s="273"/>
      <c r="E1" s="273"/>
      <c r="F1" s="273"/>
      <c r="G1" s="273"/>
      <c r="H1" s="273"/>
      <c r="I1" s="273"/>
      <c r="J1" s="273"/>
    </row>
    <row r="2" spans="2:10" ht="57.75" customHeight="1" x14ac:dyDescent="0.2">
      <c r="B2" s="171" t="s">
        <v>0</v>
      </c>
      <c r="C2" s="171" t="s">
        <v>1</v>
      </c>
      <c r="D2" s="171" t="s">
        <v>2</v>
      </c>
      <c r="E2" s="171" t="s">
        <v>3</v>
      </c>
      <c r="F2" s="171" t="s">
        <v>21</v>
      </c>
      <c r="G2" s="171" t="s">
        <v>29</v>
      </c>
      <c r="H2" s="171" t="s">
        <v>23</v>
      </c>
      <c r="I2" s="172" t="s">
        <v>24</v>
      </c>
      <c r="J2" s="172" t="s">
        <v>8</v>
      </c>
    </row>
    <row r="3" spans="2:10" ht="32.25" customHeight="1" x14ac:dyDescent="0.2">
      <c r="B3" s="183">
        <v>1</v>
      </c>
      <c r="C3" s="184" t="s">
        <v>410</v>
      </c>
      <c r="D3" s="23">
        <v>20</v>
      </c>
      <c r="E3" s="23" t="s">
        <v>9</v>
      </c>
      <c r="F3" s="215"/>
      <c r="G3" s="215">
        <f>D3*F3</f>
        <v>0</v>
      </c>
      <c r="H3" s="23">
        <v>8</v>
      </c>
      <c r="I3" s="214">
        <f>G3*1.08</f>
        <v>0</v>
      </c>
      <c r="J3" s="185"/>
    </row>
    <row r="4" spans="2:10" ht="32.25" customHeight="1" x14ac:dyDescent="0.2">
      <c r="B4" s="167">
        <v>2</v>
      </c>
      <c r="C4" s="35" t="s">
        <v>411</v>
      </c>
      <c r="D4" s="8">
        <v>10</v>
      </c>
      <c r="E4" s="8" t="s">
        <v>9</v>
      </c>
      <c r="F4" s="210"/>
      <c r="G4" s="210">
        <f t="shared" ref="G4:G14" si="0">D4*F4</f>
        <v>0</v>
      </c>
      <c r="H4" s="8">
        <v>8</v>
      </c>
      <c r="I4" s="211">
        <f t="shared" ref="I4:I14" si="1">G4*1.08</f>
        <v>0</v>
      </c>
      <c r="J4" s="36"/>
    </row>
    <row r="5" spans="2:10" ht="35.25" customHeight="1" x14ac:dyDescent="0.2">
      <c r="B5" s="167">
        <v>3</v>
      </c>
      <c r="C5" s="35" t="s">
        <v>412</v>
      </c>
      <c r="D5" s="8">
        <v>10</v>
      </c>
      <c r="E5" s="8" t="s">
        <v>9</v>
      </c>
      <c r="F5" s="210"/>
      <c r="G5" s="210">
        <f t="shared" si="0"/>
        <v>0</v>
      </c>
      <c r="H5" s="8">
        <v>8</v>
      </c>
      <c r="I5" s="211">
        <f t="shared" si="1"/>
        <v>0</v>
      </c>
      <c r="J5" s="36"/>
    </row>
    <row r="6" spans="2:10" ht="33" customHeight="1" x14ac:dyDescent="0.2">
      <c r="B6" s="167">
        <v>4</v>
      </c>
      <c r="C6" s="94" t="s">
        <v>413</v>
      </c>
      <c r="D6" s="8">
        <v>2</v>
      </c>
      <c r="E6" s="8" t="s">
        <v>9</v>
      </c>
      <c r="F6" s="210"/>
      <c r="G6" s="210">
        <f t="shared" si="0"/>
        <v>0</v>
      </c>
      <c r="H6" s="8">
        <v>8</v>
      </c>
      <c r="I6" s="211">
        <f t="shared" si="1"/>
        <v>0</v>
      </c>
      <c r="J6" s="36"/>
    </row>
    <row r="7" spans="2:10" ht="29.25" customHeight="1" x14ac:dyDescent="0.2">
      <c r="B7" s="167">
        <v>5</v>
      </c>
      <c r="C7" s="35" t="s">
        <v>414</v>
      </c>
      <c r="D7" s="8">
        <v>4</v>
      </c>
      <c r="E7" s="8" t="s">
        <v>9</v>
      </c>
      <c r="F7" s="210"/>
      <c r="G7" s="210">
        <f t="shared" si="0"/>
        <v>0</v>
      </c>
      <c r="H7" s="8">
        <v>8</v>
      </c>
      <c r="I7" s="211">
        <f t="shared" si="1"/>
        <v>0</v>
      </c>
      <c r="J7" s="36"/>
    </row>
    <row r="8" spans="2:10" ht="38.25" customHeight="1" x14ac:dyDescent="0.2">
      <c r="B8" s="167">
        <v>6</v>
      </c>
      <c r="C8" s="35" t="s">
        <v>415</v>
      </c>
      <c r="D8" s="8">
        <v>10</v>
      </c>
      <c r="E8" s="8" t="s">
        <v>9</v>
      </c>
      <c r="F8" s="210"/>
      <c r="G8" s="210">
        <f t="shared" si="0"/>
        <v>0</v>
      </c>
      <c r="H8" s="8">
        <v>8</v>
      </c>
      <c r="I8" s="211">
        <f t="shared" si="1"/>
        <v>0</v>
      </c>
      <c r="J8" s="36"/>
    </row>
    <row r="9" spans="2:10" ht="32.25" customHeight="1" x14ac:dyDescent="0.2">
      <c r="B9" s="167">
        <v>7</v>
      </c>
      <c r="C9" s="35" t="s">
        <v>416</v>
      </c>
      <c r="D9" s="8">
        <v>2</v>
      </c>
      <c r="E9" s="8" t="s">
        <v>9</v>
      </c>
      <c r="F9" s="210"/>
      <c r="G9" s="210">
        <f t="shared" si="0"/>
        <v>0</v>
      </c>
      <c r="H9" s="8">
        <v>8</v>
      </c>
      <c r="I9" s="211">
        <f t="shared" si="1"/>
        <v>0</v>
      </c>
      <c r="J9" s="36"/>
    </row>
    <row r="10" spans="2:10" ht="39.75" customHeight="1" x14ac:dyDescent="0.2">
      <c r="B10" s="167">
        <v>8</v>
      </c>
      <c r="C10" s="35" t="s">
        <v>417</v>
      </c>
      <c r="D10" s="8">
        <v>2</v>
      </c>
      <c r="E10" s="8" t="s">
        <v>9</v>
      </c>
      <c r="F10" s="210"/>
      <c r="G10" s="210">
        <f t="shared" si="0"/>
        <v>0</v>
      </c>
      <c r="H10" s="8">
        <v>8</v>
      </c>
      <c r="I10" s="211">
        <f t="shared" si="1"/>
        <v>0</v>
      </c>
      <c r="J10" s="36"/>
    </row>
    <row r="11" spans="2:10" ht="33" customHeight="1" x14ac:dyDescent="0.2">
      <c r="B11" s="167">
        <v>9</v>
      </c>
      <c r="C11" s="35" t="s">
        <v>418</v>
      </c>
      <c r="D11" s="8">
        <v>3</v>
      </c>
      <c r="E11" s="8" t="s">
        <v>9</v>
      </c>
      <c r="F11" s="210"/>
      <c r="G11" s="210">
        <f t="shared" si="0"/>
        <v>0</v>
      </c>
      <c r="H11" s="8">
        <v>8</v>
      </c>
      <c r="I11" s="211">
        <f t="shared" si="1"/>
        <v>0</v>
      </c>
      <c r="J11" s="36"/>
    </row>
    <row r="12" spans="2:10" ht="29.25" customHeight="1" x14ac:dyDescent="0.2">
      <c r="B12" s="167">
        <v>10</v>
      </c>
      <c r="C12" s="35" t="s">
        <v>419</v>
      </c>
      <c r="D12" s="8">
        <v>10</v>
      </c>
      <c r="E12" s="8" t="s">
        <v>9</v>
      </c>
      <c r="F12" s="210"/>
      <c r="G12" s="210">
        <f t="shared" si="0"/>
        <v>0</v>
      </c>
      <c r="H12" s="8">
        <v>8</v>
      </c>
      <c r="I12" s="211">
        <f t="shared" si="1"/>
        <v>0</v>
      </c>
      <c r="J12" s="36"/>
    </row>
    <row r="13" spans="2:10" ht="144" customHeight="1" x14ac:dyDescent="0.2">
      <c r="B13" s="198">
        <v>11</v>
      </c>
      <c r="C13" s="189" t="s">
        <v>420</v>
      </c>
      <c r="D13" s="48">
        <v>2</v>
      </c>
      <c r="E13" s="48" t="s">
        <v>9</v>
      </c>
      <c r="F13" s="227"/>
      <c r="G13" s="227">
        <f t="shared" si="0"/>
        <v>0</v>
      </c>
      <c r="H13" s="48">
        <v>8</v>
      </c>
      <c r="I13" s="228">
        <f t="shared" si="1"/>
        <v>0</v>
      </c>
      <c r="J13" s="199"/>
    </row>
    <row r="14" spans="2:10" ht="144" customHeight="1" x14ac:dyDescent="0.2">
      <c r="B14" s="200">
        <v>12</v>
      </c>
      <c r="C14" s="191" t="s">
        <v>421</v>
      </c>
      <c r="D14" s="159">
        <v>2</v>
      </c>
      <c r="E14" s="159" t="s">
        <v>9</v>
      </c>
      <c r="F14" s="217"/>
      <c r="G14" s="217">
        <f t="shared" si="0"/>
        <v>0</v>
      </c>
      <c r="H14" s="159">
        <v>8</v>
      </c>
      <c r="I14" s="219">
        <f t="shared" si="1"/>
        <v>0</v>
      </c>
      <c r="J14" s="192"/>
    </row>
    <row r="15" spans="2:10" ht="47.25" customHeight="1" x14ac:dyDescent="0.25">
      <c r="B15" s="264" t="s">
        <v>26</v>
      </c>
      <c r="C15" s="264"/>
      <c r="D15" s="264"/>
      <c r="E15" s="264"/>
      <c r="F15" s="264"/>
      <c r="G15" s="264"/>
      <c r="H15" s="264"/>
      <c r="I15" s="229">
        <f>SUM(I3:I14)</f>
        <v>0</v>
      </c>
      <c r="J15" s="193"/>
    </row>
    <row r="16" spans="2:10" ht="14.25" x14ac:dyDescent="0.2">
      <c r="C16" s="14"/>
      <c r="F16" s="37"/>
      <c r="G16" s="37"/>
      <c r="H16" s="37"/>
      <c r="I16" s="37"/>
      <c r="J16" s="37"/>
    </row>
    <row r="17" spans="2:10" ht="14.25" x14ac:dyDescent="0.2">
      <c r="C17" s="14"/>
      <c r="F17" s="37"/>
      <c r="G17" s="37"/>
      <c r="H17" s="37"/>
      <c r="I17" s="37"/>
      <c r="J17" s="37"/>
    </row>
    <row r="18" spans="2:10" ht="15.75" customHeight="1" x14ac:dyDescent="0.2">
      <c r="B18" s="259" t="s">
        <v>887</v>
      </c>
      <c r="C18" s="259"/>
      <c r="D18" s="259"/>
      <c r="E18" s="259"/>
      <c r="F18" s="259"/>
      <c r="G18" s="259"/>
      <c r="H18" s="259"/>
      <c r="I18" s="259"/>
      <c r="J18" s="259"/>
    </row>
    <row r="19" spans="2:10" ht="12.75" customHeight="1" x14ac:dyDescent="0.2">
      <c r="B19" s="259" t="s">
        <v>888</v>
      </c>
      <c r="C19" s="259"/>
      <c r="D19" s="259"/>
      <c r="E19" s="259"/>
      <c r="F19" s="259"/>
      <c r="G19" s="259"/>
      <c r="H19" s="259"/>
      <c r="I19" s="259"/>
      <c r="J19" s="259"/>
    </row>
    <row r="20" spans="2:10" ht="14.25" x14ac:dyDescent="0.2">
      <c r="C20" s="14"/>
      <c r="F20" s="37"/>
      <c r="G20" s="37"/>
      <c r="H20" s="37"/>
      <c r="I20" s="37"/>
      <c r="J20" s="37"/>
    </row>
    <row r="21" spans="2:10" ht="14.25" x14ac:dyDescent="0.2">
      <c r="C21" s="14"/>
    </row>
    <row r="22" spans="2:10" ht="14.25" x14ac:dyDescent="0.2">
      <c r="C22" s="14"/>
      <c r="I22" t="s">
        <v>917</v>
      </c>
    </row>
    <row r="23" spans="2:10" ht="14.25" x14ac:dyDescent="0.2">
      <c r="C23" s="14"/>
      <c r="I23" t="s">
        <v>918</v>
      </c>
    </row>
    <row r="24" spans="2:10" ht="14.25" x14ac:dyDescent="0.2">
      <c r="C24" s="14"/>
    </row>
    <row r="25" spans="2:10" ht="14.25" x14ac:dyDescent="0.2">
      <c r="C25" s="14"/>
    </row>
    <row r="26" spans="2:10" ht="14.25" x14ac:dyDescent="0.2">
      <c r="C26" s="14"/>
    </row>
    <row r="27" spans="2:10" ht="14.25" x14ac:dyDescent="0.2">
      <c r="C27" s="14"/>
    </row>
    <row r="28" spans="2:10" ht="14.25" x14ac:dyDescent="0.2">
      <c r="C28" s="14"/>
    </row>
    <row r="29" spans="2:10" ht="14.25" x14ac:dyDescent="0.2">
      <c r="C29" s="14"/>
    </row>
    <row r="30" spans="2:10" ht="14.25" x14ac:dyDescent="0.2">
      <c r="C30" s="14"/>
    </row>
    <row r="31" spans="2:10" ht="14.25" x14ac:dyDescent="0.2">
      <c r="C31" s="14"/>
    </row>
    <row r="32" spans="2:10" ht="14.25" x14ac:dyDescent="0.2">
      <c r="C32" s="14"/>
    </row>
    <row r="33" spans="3:3" ht="14.25" x14ac:dyDescent="0.2">
      <c r="C33" s="14"/>
    </row>
    <row r="34" spans="3:3" ht="14.25" x14ac:dyDescent="0.2">
      <c r="C34" s="14"/>
    </row>
    <row r="35" spans="3:3" ht="14.25" x14ac:dyDescent="0.2">
      <c r="C35" s="14"/>
    </row>
    <row r="36" spans="3:3" ht="14.25" x14ac:dyDescent="0.2">
      <c r="C36" s="14"/>
    </row>
    <row r="37" spans="3:3" ht="14.25" x14ac:dyDescent="0.2">
      <c r="C37" s="14"/>
    </row>
    <row r="38" spans="3:3" ht="14.25" x14ac:dyDescent="0.2">
      <c r="C38" s="14"/>
    </row>
    <row r="39" spans="3:3" ht="14.25" x14ac:dyDescent="0.2">
      <c r="C39" s="14"/>
    </row>
    <row r="40" spans="3:3" ht="14.25" x14ac:dyDescent="0.2">
      <c r="C40" s="14"/>
    </row>
    <row r="41" spans="3:3" ht="14.25" x14ac:dyDescent="0.2">
      <c r="C41" s="14"/>
    </row>
    <row r="42" spans="3:3" ht="14.25" x14ac:dyDescent="0.2">
      <c r="C42" s="14"/>
    </row>
    <row r="43" spans="3:3" ht="14.25" x14ac:dyDescent="0.2">
      <c r="C43" s="14"/>
    </row>
    <row r="44" spans="3:3" ht="14.25" x14ac:dyDescent="0.2">
      <c r="C44" s="14"/>
    </row>
    <row r="45" spans="3:3" ht="14.25" x14ac:dyDescent="0.2">
      <c r="C45" s="14"/>
    </row>
    <row r="46" spans="3:3" ht="14.25" x14ac:dyDescent="0.2">
      <c r="C46" s="14"/>
    </row>
    <row r="47" spans="3:3" ht="14.25" x14ac:dyDescent="0.2">
      <c r="C47" s="14"/>
    </row>
    <row r="48" spans="3:3" ht="14.25" x14ac:dyDescent="0.2">
      <c r="C48" s="14"/>
    </row>
    <row r="49" spans="3:3" ht="14.25" x14ac:dyDescent="0.2">
      <c r="C49" s="14"/>
    </row>
    <row r="50" spans="3:3" ht="14.25" x14ac:dyDescent="0.2">
      <c r="C50" s="14"/>
    </row>
    <row r="51" spans="3:3" ht="14.25" x14ac:dyDescent="0.2">
      <c r="C51" s="14"/>
    </row>
    <row r="52" spans="3:3" ht="14.25" x14ac:dyDescent="0.2">
      <c r="C52" s="14"/>
    </row>
    <row r="53" spans="3:3" ht="14.25" x14ac:dyDescent="0.2">
      <c r="C53" s="14"/>
    </row>
    <row r="54" spans="3:3" ht="14.25" x14ac:dyDescent="0.2">
      <c r="C54" s="14"/>
    </row>
    <row r="55" spans="3:3" ht="14.25" x14ac:dyDescent="0.2">
      <c r="C55" s="14"/>
    </row>
    <row r="56" spans="3:3" ht="14.25" x14ac:dyDescent="0.2">
      <c r="C56" s="14"/>
    </row>
    <row r="57" spans="3:3" ht="14.25" x14ac:dyDescent="0.2">
      <c r="C57" s="14"/>
    </row>
    <row r="58" spans="3:3" ht="14.25" x14ac:dyDescent="0.2">
      <c r="C58" s="14"/>
    </row>
    <row r="59" spans="3:3" ht="14.25" x14ac:dyDescent="0.2">
      <c r="C59" s="14"/>
    </row>
    <row r="60" spans="3:3" ht="14.25" x14ac:dyDescent="0.2">
      <c r="C60" s="14"/>
    </row>
    <row r="61" spans="3:3" ht="14.25" x14ac:dyDescent="0.2">
      <c r="C61" s="14"/>
    </row>
    <row r="62" spans="3:3" ht="14.25" x14ac:dyDescent="0.2">
      <c r="C62" s="14"/>
    </row>
    <row r="63" spans="3:3" ht="14.25" x14ac:dyDescent="0.2">
      <c r="C63" s="14"/>
    </row>
    <row r="64" spans="3:3" ht="14.25" x14ac:dyDescent="0.2">
      <c r="C64" s="14"/>
    </row>
    <row r="65" spans="3:3" ht="14.25" x14ac:dyDescent="0.2">
      <c r="C65" s="14"/>
    </row>
    <row r="66" spans="3:3" ht="14.25" x14ac:dyDescent="0.2">
      <c r="C66" s="14"/>
    </row>
    <row r="67" spans="3:3" ht="14.25" x14ac:dyDescent="0.2">
      <c r="C67" s="14"/>
    </row>
    <row r="68" spans="3:3" ht="14.25" x14ac:dyDescent="0.2">
      <c r="C68" s="14"/>
    </row>
    <row r="69" spans="3:3" ht="14.25" x14ac:dyDescent="0.2">
      <c r="C69" s="14"/>
    </row>
    <row r="70" spans="3:3" ht="14.25" x14ac:dyDescent="0.2">
      <c r="C70" s="14"/>
    </row>
    <row r="71" spans="3:3" ht="14.25" x14ac:dyDescent="0.2">
      <c r="C71" s="14"/>
    </row>
    <row r="72" spans="3:3" ht="14.25" x14ac:dyDescent="0.2">
      <c r="C72" s="14"/>
    </row>
    <row r="73" spans="3:3" ht="14.25" x14ac:dyDescent="0.2">
      <c r="C73" s="14"/>
    </row>
    <row r="74" spans="3:3" ht="14.25" x14ac:dyDescent="0.2">
      <c r="C74" s="14"/>
    </row>
    <row r="75" spans="3:3" ht="14.25" x14ac:dyDescent="0.2">
      <c r="C75" s="14"/>
    </row>
    <row r="76" spans="3:3" ht="14.25" x14ac:dyDescent="0.2">
      <c r="C76" s="14"/>
    </row>
    <row r="77" spans="3:3" ht="14.25" x14ac:dyDescent="0.2">
      <c r="C77" s="14"/>
    </row>
    <row r="78" spans="3:3" ht="14.25" x14ac:dyDescent="0.2">
      <c r="C78" s="14"/>
    </row>
    <row r="79" spans="3:3" ht="14.25" x14ac:dyDescent="0.2">
      <c r="C79" s="14"/>
    </row>
    <row r="80" spans="3:3" ht="14.25" x14ac:dyDescent="0.2">
      <c r="C80" s="14"/>
    </row>
    <row r="81" spans="3:3" ht="14.25" x14ac:dyDescent="0.2">
      <c r="C81" s="14"/>
    </row>
    <row r="82" spans="3:3" ht="14.25" x14ac:dyDescent="0.2">
      <c r="C82" s="14"/>
    </row>
    <row r="83" spans="3:3" ht="14.25" x14ac:dyDescent="0.2">
      <c r="C83" s="14"/>
    </row>
    <row r="84" spans="3:3" ht="14.25" x14ac:dyDescent="0.2">
      <c r="C84" s="14"/>
    </row>
    <row r="85" spans="3:3" ht="14.25" x14ac:dyDescent="0.2">
      <c r="C85" s="14"/>
    </row>
    <row r="86" spans="3:3" ht="14.25" x14ac:dyDescent="0.2">
      <c r="C86" s="14"/>
    </row>
    <row r="87" spans="3:3" ht="14.25" x14ac:dyDescent="0.2">
      <c r="C87" s="14"/>
    </row>
    <row r="88" spans="3:3" ht="14.25" x14ac:dyDescent="0.2">
      <c r="C88" s="14"/>
    </row>
    <row r="89" spans="3:3" ht="14.25" x14ac:dyDescent="0.2">
      <c r="C89" s="14"/>
    </row>
    <row r="90" spans="3:3" ht="14.25" x14ac:dyDescent="0.2">
      <c r="C90" s="14"/>
    </row>
    <row r="91" spans="3:3" ht="14.25" x14ac:dyDescent="0.2">
      <c r="C91" s="14"/>
    </row>
    <row r="92" spans="3:3" ht="14.25" x14ac:dyDescent="0.2">
      <c r="C92" s="14"/>
    </row>
    <row r="93" spans="3:3" ht="14.25" x14ac:dyDescent="0.2">
      <c r="C93" s="14"/>
    </row>
    <row r="94" spans="3:3" ht="14.25" x14ac:dyDescent="0.2">
      <c r="C94" s="14"/>
    </row>
    <row r="95" spans="3:3" ht="14.25" x14ac:dyDescent="0.2">
      <c r="C95" s="14"/>
    </row>
    <row r="96" spans="3:3" ht="14.25" x14ac:dyDescent="0.2">
      <c r="C96" s="14"/>
    </row>
    <row r="97" spans="3:3" ht="14.25" x14ac:dyDescent="0.2">
      <c r="C97" s="14"/>
    </row>
    <row r="98" spans="3:3" ht="14.25" x14ac:dyDescent="0.2">
      <c r="C98" s="14"/>
    </row>
    <row r="99" spans="3:3" ht="14.25" x14ac:dyDescent="0.2">
      <c r="C99" s="14"/>
    </row>
    <row r="100" spans="3:3" ht="14.25" x14ac:dyDescent="0.2">
      <c r="C100" s="14"/>
    </row>
    <row r="101" spans="3:3" ht="14.25" x14ac:dyDescent="0.2">
      <c r="C101" s="14"/>
    </row>
    <row r="102" spans="3:3" ht="14.25" x14ac:dyDescent="0.2">
      <c r="C102" s="14"/>
    </row>
    <row r="103" spans="3:3" ht="14.25" x14ac:dyDescent="0.2">
      <c r="C103" s="14"/>
    </row>
    <row r="104" spans="3:3" ht="14.25" x14ac:dyDescent="0.2">
      <c r="C104" s="14"/>
    </row>
    <row r="105" spans="3:3" ht="14.25" x14ac:dyDescent="0.2">
      <c r="C105" s="14"/>
    </row>
    <row r="106" spans="3:3" ht="14.25" x14ac:dyDescent="0.2">
      <c r="C106" s="14"/>
    </row>
    <row r="107" spans="3:3" ht="14.25" x14ac:dyDescent="0.2">
      <c r="C107" s="14"/>
    </row>
    <row r="108" spans="3:3" ht="14.25" x14ac:dyDescent="0.2">
      <c r="C108" s="14"/>
    </row>
    <row r="109" spans="3:3" ht="14.25" x14ac:dyDescent="0.2">
      <c r="C109" s="14"/>
    </row>
    <row r="110" spans="3:3" ht="14.25" x14ac:dyDescent="0.2">
      <c r="C110" s="14"/>
    </row>
    <row r="111" spans="3:3" ht="14.25" x14ac:dyDescent="0.2">
      <c r="C111" s="14"/>
    </row>
    <row r="112" spans="3:3" ht="14.25" x14ac:dyDescent="0.2">
      <c r="C112" s="14"/>
    </row>
    <row r="113" spans="3:3" ht="14.25" x14ac:dyDescent="0.2">
      <c r="C113" s="14"/>
    </row>
    <row r="114" spans="3:3" ht="14.25" x14ac:dyDescent="0.2">
      <c r="C114" s="14"/>
    </row>
    <row r="115" spans="3:3" ht="14.25" x14ac:dyDescent="0.2">
      <c r="C115" s="14"/>
    </row>
    <row r="116" spans="3:3" ht="14.25" x14ac:dyDescent="0.2">
      <c r="C116" s="14"/>
    </row>
    <row r="117" spans="3:3" ht="14.25" x14ac:dyDescent="0.2">
      <c r="C117" s="14"/>
    </row>
    <row r="118" spans="3:3" ht="14.25" x14ac:dyDescent="0.2">
      <c r="C118" s="14"/>
    </row>
    <row r="119" spans="3:3" ht="14.25" x14ac:dyDescent="0.2">
      <c r="C119" s="14"/>
    </row>
    <row r="120" spans="3:3" ht="14.25" x14ac:dyDescent="0.2">
      <c r="C120" s="14"/>
    </row>
    <row r="121" spans="3:3" ht="14.25" x14ac:dyDescent="0.2">
      <c r="C121" s="14"/>
    </row>
    <row r="122" spans="3:3" ht="14.25" x14ac:dyDescent="0.2">
      <c r="C122" s="14"/>
    </row>
    <row r="123" spans="3:3" ht="14.25" x14ac:dyDescent="0.2">
      <c r="C123" s="14"/>
    </row>
    <row r="124" spans="3:3" ht="14.25" x14ac:dyDescent="0.2">
      <c r="C124" s="14"/>
    </row>
    <row r="125" spans="3:3" ht="14.25" x14ac:dyDescent="0.2">
      <c r="C125" s="14"/>
    </row>
    <row r="126" spans="3:3" ht="14.25" x14ac:dyDescent="0.2">
      <c r="C126" s="14"/>
    </row>
    <row r="127" spans="3:3" ht="14.25" x14ac:dyDescent="0.2">
      <c r="C127" s="14"/>
    </row>
    <row r="128" spans="3:3" ht="14.25" x14ac:dyDescent="0.2">
      <c r="C128" s="14"/>
    </row>
    <row r="129" spans="3:3" ht="14.25" x14ac:dyDescent="0.2">
      <c r="C129" s="14"/>
    </row>
    <row r="130" spans="3:3" ht="14.25" x14ac:dyDescent="0.2">
      <c r="C130" s="14"/>
    </row>
    <row r="131" spans="3:3" ht="14.25" x14ac:dyDescent="0.2">
      <c r="C131" s="14"/>
    </row>
    <row r="132" spans="3:3" ht="14.25" x14ac:dyDescent="0.2">
      <c r="C132" s="14"/>
    </row>
    <row r="133" spans="3:3" ht="14.25" x14ac:dyDescent="0.2">
      <c r="C133" s="14"/>
    </row>
    <row r="134" spans="3:3" ht="14.25" x14ac:dyDescent="0.2">
      <c r="C134" s="14"/>
    </row>
    <row r="135" spans="3:3" ht="14.25" x14ac:dyDescent="0.2">
      <c r="C135" s="14"/>
    </row>
    <row r="136" spans="3:3" ht="14.25" x14ac:dyDescent="0.2">
      <c r="C136" s="14"/>
    </row>
    <row r="137" spans="3:3" ht="14.25" x14ac:dyDescent="0.2">
      <c r="C137" s="14"/>
    </row>
    <row r="138" spans="3:3" ht="14.25" x14ac:dyDescent="0.2">
      <c r="C138" s="14"/>
    </row>
    <row r="139" spans="3:3" ht="14.25" x14ac:dyDescent="0.2">
      <c r="C139" s="14"/>
    </row>
    <row r="140" spans="3:3" ht="14.25" x14ac:dyDescent="0.2">
      <c r="C140" s="14"/>
    </row>
    <row r="141" spans="3:3" ht="14.25" x14ac:dyDescent="0.2">
      <c r="C141" s="14"/>
    </row>
    <row r="142" spans="3:3" ht="14.25" x14ac:dyDescent="0.2">
      <c r="C142" s="14"/>
    </row>
    <row r="143" spans="3:3" ht="14.25" x14ac:dyDescent="0.2">
      <c r="C143" s="14"/>
    </row>
    <row r="144" spans="3:3" ht="14.25" x14ac:dyDescent="0.2">
      <c r="C144" s="14"/>
    </row>
    <row r="145" spans="3:3" ht="14.25" x14ac:dyDescent="0.2">
      <c r="C145" s="14"/>
    </row>
    <row r="146" spans="3:3" ht="14.25" x14ac:dyDescent="0.2">
      <c r="C146" s="14"/>
    </row>
    <row r="147" spans="3:3" ht="14.25" x14ac:dyDescent="0.2">
      <c r="C147" s="14"/>
    </row>
  </sheetData>
  <sheetProtection selectLockedCells="1" selectUnlockedCells="1"/>
  <mergeCells count="4">
    <mergeCell ref="B15:H15"/>
    <mergeCell ref="B18:J18"/>
    <mergeCell ref="B19:J19"/>
    <mergeCell ref="B1:J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H13" sqref="H13:H14"/>
    </sheetView>
  </sheetViews>
  <sheetFormatPr defaultRowHeight="12.75" x14ac:dyDescent="0.2"/>
  <cols>
    <col min="1" max="1" width="3" customWidth="1"/>
    <col min="2" max="2" width="19.85546875" style="34" customWidth="1"/>
    <col min="3" max="3" width="5.140625" style="34" customWidth="1"/>
    <col min="4" max="4" width="5" style="95" customWidth="1"/>
    <col min="5" max="6" width="9.7109375" style="34" bestFit="1" customWidth="1"/>
    <col min="7" max="7" width="4.28515625" style="34" customWidth="1"/>
    <col min="8" max="8" width="11.42578125" style="34" customWidth="1"/>
    <col min="9" max="9" width="18.7109375" style="34" customWidth="1"/>
    <col min="10" max="10" width="9.140625" style="34" customWidth="1"/>
  </cols>
  <sheetData>
    <row r="1" spans="1:14" ht="0.75" customHeight="1" x14ac:dyDescent="0.2"/>
    <row r="2" spans="1:14" s="1" customFormat="1" ht="30.75" customHeight="1" thickBot="1" x14ac:dyDescent="0.3">
      <c r="A2" s="270" t="s">
        <v>889</v>
      </c>
      <c r="B2" s="270"/>
      <c r="C2" s="270"/>
      <c r="D2" s="270"/>
      <c r="E2" s="270"/>
      <c r="F2" s="270"/>
      <c r="G2" s="270"/>
      <c r="H2" s="270"/>
      <c r="I2" s="270"/>
      <c r="J2" s="105"/>
    </row>
    <row r="3" spans="1:14" ht="34.5" customHeight="1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5" t="s">
        <v>13</v>
      </c>
      <c r="H3" s="6" t="s">
        <v>7</v>
      </c>
      <c r="I3" s="66" t="s">
        <v>8</v>
      </c>
      <c r="J3"/>
    </row>
    <row r="4" spans="1:14" ht="62.25" customHeight="1" x14ac:dyDescent="0.2">
      <c r="A4" s="118">
        <v>1</v>
      </c>
      <c r="B4" s="9" t="s">
        <v>658</v>
      </c>
      <c r="C4" s="8">
        <v>3</v>
      </c>
      <c r="D4" s="8" t="s">
        <v>105</v>
      </c>
      <c r="E4" s="203"/>
      <c r="F4" s="203">
        <f>C4*E4</f>
        <v>0</v>
      </c>
      <c r="G4" s="9">
        <v>8</v>
      </c>
      <c r="H4" s="203">
        <f>F4*1.08</f>
        <v>0</v>
      </c>
      <c r="I4" s="9"/>
      <c r="J4" s="50"/>
      <c r="K4" s="32"/>
      <c r="L4" s="32"/>
    </row>
    <row r="5" spans="1:14" ht="12.75" customHeight="1" x14ac:dyDescent="0.25">
      <c r="A5" s="258"/>
      <c r="B5" s="258"/>
      <c r="C5" s="258"/>
      <c r="D5" s="258"/>
      <c r="E5" s="258"/>
      <c r="F5" s="258"/>
      <c r="G5" s="258"/>
      <c r="H5" s="209">
        <f>SUM(H4)</f>
        <v>0</v>
      </c>
      <c r="I5" s="28"/>
      <c r="J5" s="50"/>
      <c r="K5" s="32"/>
      <c r="L5" s="32"/>
    </row>
    <row r="6" spans="1:14" x14ac:dyDescent="0.2">
      <c r="B6" s="50"/>
      <c r="C6" s="50"/>
      <c r="D6" s="113"/>
      <c r="E6" s="50"/>
      <c r="F6" s="50"/>
      <c r="G6" s="50"/>
      <c r="H6" s="50"/>
      <c r="I6" s="50"/>
      <c r="J6" s="50"/>
      <c r="K6" s="32"/>
      <c r="L6" s="32"/>
      <c r="N6" s="32"/>
    </row>
    <row r="7" spans="1:14" x14ac:dyDescent="0.2">
      <c r="J7" s="50"/>
      <c r="K7" s="32"/>
      <c r="L7" s="32"/>
    </row>
    <row r="8" spans="1:14" ht="14.25" customHeight="1" x14ac:dyDescent="0.2">
      <c r="A8" s="259" t="s">
        <v>814</v>
      </c>
      <c r="B8" s="259"/>
      <c r="C8" s="259"/>
      <c r="D8" s="259"/>
      <c r="E8" s="259"/>
      <c r="F8" s="259"/>
      <c r="G8" s="259"/>
      <c r="H8" s="259"/>
      <c r="I8" s="259"/>
      <c r="J8" s="50"/>
      <c r="K8" s="32"/>
      <c r="L8" s="32"/>
    </row>
    <row r="9" spans="1:14" ht="12.75" customHeight="1" x14ac:dyDescent="0.2">
      <c r="A9" s="259" t="s">
        <v>815</v>
      </c>
      <c r="B9" s="259"/>
      <c r="C9" s="259"/>
      <c r="D9" s="259"/>
      <c r="E9" s="259"/>
      <c r="F9" s="259"/>
      <c r="G9" s="259"/>
      <c r="H9" s="259"/>
      <c r="I9" s="259"/>
      <c r="J9" s="50"/>
      <c r="K9" s="32"/>
      <c r="L9" s="32"/>
    </row>
    <row r="10" spans="1:14" s="32" customFormat="1" x14ac:dyDescent="0.2">
      <c r="A10"/>
      <c r="B10" s="34"/>
      <c r="C10" s="34"/>
      <c r="D10" s="95"/>
      <c r="E10" s="34"/>
      <c r="F10" s="34"/>
      <c r="G10" s="34"/>
      <c r="H10" s="34"/>
      <c r="I10" s="34"/>
      <c r="J10" s="50"/>
    </row>
    <row r="11" spans="1:14" s="33" customFormat="1" ht="24.75" customHeight="1" x14ac:dyDescent="0.2">
      <c r="A11"/>
      <c r="B11" s="34"/>
      <c r="C11" s="34"/>
      <c r="D11" s="95"/>
      <c r="E11" s="34"/>
      <c r="F11" s="34"/>
      <c r="G11" s="34"/>
      <c r="H11" s="34"/>
      <c r="I11" s="34"/>
    </row>
    <row r="13" spans="1:14" x14ac:dyDescent="0.2">
      <c r="H13" t="s">
        <v>917</v>
      </c>
    </row>
    <row r="14" spans="1:14" ht="14.25" x14ac:dyDescent="0.2">
      <c r="H14" t="s">
        <v>918</v>
      </c>
      <c r="J14" s="14"/>
      <c r="K14" s="14"/>
      <c r="L14" s="14"/>
    </row>
    <row r="15" spans="1:14" s="16" customFormat="1" ht="14.25" x14ac:dyDescent="0.2">
      <c r="A15"/>
      <c r="B15" s="34"/>
      <c r="C15" s="34"/>
      <c r="D15" s="95"/>
      <c r="E15" s="34"/>
      <c r="F15" s="34"/>
      <c r="G15" s="34"/>
      <c r="H15" s="34"/>
      <c r="I15" s="34"/>
      <c r="J15" s="15"/>
      <c r="K15" s="15"/>
      <c r="L15" s="15"/>
    </row>
  </sheetData>
  <sheetProtection selectLockedCells="1" selectUnlockedCells="1"/>
  <mergeCells count="4">
    <mergeCell ref="A5:G5"/>
    <mergeCell ref="A8:I8"/>
    <mergeCell ref="A9:I9"/>
    <mergeCell ref="A2:I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H10" sqref="H10:H11"/>
    </sheetView>
  </sheetViews>
  <sheetFormatPr defaultRowHeight="12.75" x14ac:dyDescent="0.2"/>
  <cols>
    <col min="1" max="1" width="3.7109375" customWidth="1"/>
    <col min="2" max="2" width="22.28515625" customWidth="1"/>
    <col min="3" max="3" width="5" customWidth="1"/>
    <col min="4" max="4" width="4.85546875" customWidth="1"/>
    <col min="5" max="5" width="11.28515625" bestFit="1" customWidth="1"/>
    <col min="6" max="6" width="12.28515625" bestFit="1" customWidth="1"/>
    <col min="7" max="7" width="5.28515625" customWidth="1"/>
    <col min="8" max="8" width="12.28515625" bestFit="1" customWidth="1"/>
    <col min="9" max="9" width="13.85546875" customWidth="1"/>
  </cols>
  <sheetData>
    <row r="1" spans="1:9" ht="38.25" customHeight="1" thickBot="1" x14ac:dyDescent="0.3">
      <c r="A1" s="266" t="s">
        <v>890</v>
      </c>
      <c r="B1" s="266"/>
      <c r="C1" s="266"/>
      <c r="D1" s="266"/>
      <c r="E1" s="266"/>
      <c r="F1" s="266"/>
      <c r="G1" s="266"/>
      <c r="H1" s="266"/>
      <c r="I1" s="266"/>
    </row>
    <row r="2" spans="1:9" ht="57" thickBot="1" x14ac:dyDescent="0.25">
      <c r="A2" s="17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0" t="s">
        <v>5</v>
      </c>
      <c r="G2" s="20" t="s">
        <v>13</v>
      </c>
      <c r="H2" s="21" t="s">
        <v>7</v>
      </c>
      <c r="I2" s="22" t="s">
        <v>8</v>
      </c>
    </row>
    <row r="3" spans="1:9" ht="63" customHeight="1" x14ac:dyDescent="0.2">
      <c r="A3" s="26">
        <v>1</v>
      </c>
      <c r="B3" s="9" t="s">
        <v>752</v>
      </c>
      <c r="C3" s="8">
        <v>3</v>
      </c>
      <c r="D3" s="8" t="s">
        <v>9</v>
      </c>
      <c r="E3" s="205"/>
      <c r="F3" s="203">
        <f>C3*E3</f>
        <v>0</v>
      </c>
      <c r="G3" s="8">
        <v>8</v>
      </c>
      <c r="H3" s="213">
        <f>F3*1.08</f>
        <v>0</v>
      </c>
      <c r="I3" s="9"/>
    </row>
    <row r="4" spans="1:9" ht="15" x14ac:dyDescent="0.25">
      <c r="A4" s="264" t="s">
        <v>20</v>
      </c>
      <c r="B4" s="264"/>
      <c r="C4" s="264"/>
      <c r="D4" s="264"/>
      <c r="E4" s="264"/>
      <c r="F4" s="264"/>
      <c r="G4" s="264"/>
      <c r="H4" s="209">
        <f>SUM(H3)</f>
        <v>0</v>
      </c>
      <c r="I4" s="28"/>
    </row>
    <row r="5" spans="1:9" ht="15" x14ac:dyDescent="0.2">
      <c r="A5" s="76"/>
      <c r="B5" s="31"/>
    </row>
    <row r="6" spans="1:9" ht="14.25" x14ac:dyDescent="0.2">
      <c r="A6" s="259" t="s">
        <v>891</v>
      </c>
      <c r="B6" s="259"/>
      <c r="C6" s="259"/>
      <c r="D6" s="259"/>
      <c r="E6" s="259"/>
      <c r="F6" s="259"/>
      <c r="G6" s="259"/>
      <c r="H6" s="259"/>
      <c r="I6" s="259"/>
    </row>
    <row r="7" spans="1:9" ht="14.25" x14ac:dyDescent="0.2">
      <c r="A7" s="259" t="s">
        <v>892</v>
      </c>
      <c r="B7" s="259"/>
      <c r="C7" s="259"/>
      <c r="D7" s="259"/>
      <c r="E7" s="259"/>
      <c r="F7" s="259"/>
      <c r="G7" s="259"/>
      <c r="H7" s="259"/>
      <c r="I7" s="259"/>
    </row>
    <row r="10" spans="1:9" x14ac:dyDescent="0.2">
      <c r="H10" t="s">
        <v>917</v>
      </c>
    </row>
    <row r="11" spans="1:9" x14ac:dyDescent="0.2">
      <c r="H11" t="s">
        <v>918</v>
      </c>
    </row>
  </sheetData>
  <mergeCells count="4">
    <mergeCell ref="A4:G4"/>
    <mergeCell ref="A6:I6"/>
    <mergeCell ref="A7:I7"/>
    <mergeCell ref="A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1" sqref="H11:J12"/>
    </sheetView>
  </sheetViews>
  <sheetFormatPr defaultRowHeight="12.75" x14ac:dyDescent="0.2"/>
  <cols>
    <col min="1" max="1" width="4.140625" customWidth="1"/>
    <col min="2" max="2" width="18.42578125" customWidth="1"/>
    <col min="3" max="3" width="7.42578125" customWidth="1"/>
    <col min="4" max="4" width="6.140625" customWidth="1"/>
    <col min="5" max="5" width="10.28515625" customWidth="1"/>
    <col min="6" max="6" width="8.42578125" customWidth="1"/>
    <col min="7" max="7" width="4.42578125" customWidth="1"/>
    <col min="8" max="8" width="9.5703125" customWidth="1"/>
    <col min="9" max="9" width="17.85546875" customWidth="1"/>
  </cols>
  <sheetData>
    <row r="1" spans="1:12" ht="31.5" customHeight="1" thickBot="1" x14ac:dyDescent="0.3">
      <c r="A1" s="265" t="s">
        <v>838</v>
      </c>
      <c r="B1" s="265"/>
      <c r="C1" s="265"/>
      <c r="D1" s="265"/>
      <c r="E1" s="265"/>
      <c r="F1" s="265"/>
      <c r="G1" s="265"/>
      <c r="H1" s="265"/>
      <c r="I1" s="265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45.75" customHeight="1" x14ac:dyDescent="0.2">
      <c r="A3" s="8">
        <v>1</v>
      </c>
      <c r="B3" s="9" t="s">
        <v>538</v>
      </c>
      <c r="C3" s="43">
        <v>15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6" spans="1:12" ht="13.5" customHeight="1" x14ac:dyDescent="0.2"/>
    <row r="7" spans="1:12" ht="14.25" customHeight="1" x14ac:dyDescent="0.2">
      <c r="A7" s="259" t="s">
        <v>808</v>
      </c>
      <c r="B7" s="259"/>
      <c r="C7" s="259"/>
      <c r="D7" s="259"/>
      <c r="E7" s="259"/>
      <c r="F7" s="259"/>
      <c r="G7" s="259"/>
      <c r="H7" s="259"/>
      <c r="I7" s="259"/>
      <c r="J7" s="14"/>
      <c r="K7" s="14"/>
      <c r="L7" s="14"/>
    </row>
    <row r="8" spans="1:12" s="16" customFormat="1" ht="14.25" customHeight="1" x14ac:dyDescent="0.2">
      <c r="A8" s="259" t="s">
        <v>807</v>
      </c>
      <c r="B8" s="259"/>
      <c r="C8" s="259"/>
      <c r="D8" s="259"/>
      <c r="E8" s="259"/>
      <c r="F8" s="259"/>
      <c r="G8" s="259"/>
      <c r="H8" s="259"/>
      <c r="I8" s="259"/>
      <c r="J8" s="15"/>
      <c r="K8" s="15"/>
      <c r="L8" s="15"/>
    </row>
    <row r="11" spans="1:12" x14ac:dyDescent="0.2">
      <c r="H11" t="s">
        <v>917</v>
      </c>
    </row>
    <row r="12" spans="1:12" x14ac:dyDescent="0.2">
      <c r="H12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opLeftCell="A2" workbookViewId="0">
      <selection activeCell="H16" sqref="H16:H17"/>
    </sheetView>
  </sheetViews>
  <sheetFormatPr defaultRowHeight="12.75" x14ac:dyDescent="0.2"/>
  <cols>
    <col min="1" max="1" width="3" customWidth="1"/>
    <col min="2" max="2" width="16.85546875" customWidth="1"/>
    <col min="3" max="3" width="6.28515625" customWidth="1"/>
    <col min="4" max="4" width="5.28515625" customWidth="1"/>
    <col min="5" max="5" width="10" customWidth="1"/>
    <col min="6" max="6" width="12.28515625" bestFit="1" customWidth="1"/>
    <col min="7" max="7" width="4.85546875" customWidth="1"/>
    <col min="8" max="8" width="13.42578125" bestFit="1" customWidth="1"/>
    <col min="9" max="9" width="18.42578125" customWidth="1"/>
  </cols>
  <sheetData>
    <row r="2" spans="1:12" ht="0.75" customHeight="1" x14ac:dyDescent="0.2">
      <c r="A2" s="126"/>
      <c r="B2" s="127"/>
      <c r="C2" s="99"/>
      <c r="D2" s="126"/>
      <c r="E2" s="127"/>
      <c r="F2" s="127"/>
      <c r="G2" s="127"/>
      <c r="H2" s="127"/>
      <c r="I2" s="127"/>
    </row>
    <row r="3" spans="1:12" ht="30.75" customHeight="1" thickBot="1" x14ac:dyDescent="0.3">
      <c r="A3" s="261" t="s">
        <v>916</v>
      </c>
      <c r="B3" s="261"/>
      <c r="C3" s="261"/>
      <c r="D3" s="261"/>
      <c r="E3" s="261"/>
      <c r="F3" s="261"/>
      <c r="G3" s="261"/>
      <c r="H3" s="261"/>
      <c r="I3" s="261"/>
    </row>
    <row r="4" spans="1:12" ht="15" hidden="1" x14ac:dyDescent="0.2">
      <c r="A4" s="102"/>
      <c r="B4" s="53"/>
      <c r="C4" s="102"/>
      <c r="D4" s="102"/>
      <c r="E4" s="53"/>
      <c r="F4" s="53"/>
      <c r="G4" s="53"/>
      <c r="H4" s="53"/>
      <c r="I4" s="53"/>
    </row>
    <row r="5" spans="1:12" ht="34.5" customHeight="1" thickBot="1" x14ac:dyDescent="0.25">
      <c r="A5" s="240" t="s">
        <v>0</v>
      </c>
      <c r="B5" s="241" t="s">
        <v>1</v>
      </c>
      <c r="C5" s="241" t="s">
        <v>2</v>
      </c>
      <c r="D5" s="241" t="s">
        <v>3</v>
      </c>
      <c r="E5" s="242" t="s">
        <v>4</v>
      </c>
      <c r="F5" s="243" t="s">
        <v>5</v>
      </c>
      <c r="G5" s="243" t="s">
        <v>13</v>
      </c>
      <c r="H5" s="244" t="s">
        <v>7</v>
      </c>
      <c r="I5" s="245" t="s">
        <v>8</v>
      </c>
    </row>
    <row r="6" spans="1:12" s="14" customFormat="1" ht="41.25" customHeight="1" x14ac:dyDescent="0.2">
      <c r="A6" s="81">
        <v>1</v>
      </c>
      <c r="B6" s="69" t="s">
        <v>896</v>
      </c>
      <c r="C6" s="92">
        <v>300</v>
      </c>
      <c r="D6" s="56" t="s">
        <v>9</v>
      </c>
      <c r="E6" s="230"/>
      <c r="F6" s="225">
        <f>C6*E6</f>
        <v>0</v>
      </c>
      <c r="G6" s="256">
        <v>8</v>
      </c>
      <c r="H6" s="257">
        <f>F6*1.08</f>
        <v>0</v>
      </c>
      <c r="I6" s="185"/>
    </row>
    <row r="7" spans="1:12" s="14" customFormat="1" ht="40.5" customHeight="1" x14ac:dyDescent="0.2">
      <c r="A7" s="128">
        <v>2</v>
      </c>
      <c r="B7" s="45" t="s">
        <v>897</v>
      </c>
      <c r="C7" s="128">
        <v>800</v>
      </c>
      <c r="D7" s="44" t="s">
        <v>9</v>
      </c>
      <c r="E7" s="205"/>
      <c r="F7" s="205">
        <f>C7*E7</f>
        <v>0</v>
      </c>
      <c r="G7" s="58">
        <v>8</v>
      </c>
      <c r="H7" s="231">
        <f>F7*1.08</f>
        <v>0</v>
      </c>
      <c r="I7" s="45"/>
    </row>
    <row r="8" spans="1:12" s="33" customFormat="1" ht="46.5" customHeight="1" x14ac:dyDescent="0.2">
      <c r="A8" s="128">
        <v>3</v>
      </c>
      <c r="B8" s="45" t="s">
        <v>898</v>
      </c>
      <c r="C8" s="128">
        <v>300</v>
      </c>
      <c r="D8" s="44" t="s">
        <v>9</v>
      </c>
      <c r="E8" s="205"/>
      <c r="F8" s="205">
        <f>C8*E8</f>
        <v>0</v>
      </c>
      <c r="G8" s="58">
        <v>8</v>
      </c>
      <c r="H8" s="231">
        <f>F8*1.08</f>
        <v>0</v>
      </c>
      <c r="I8" s="44"/>
    </row>
    <row r="9" spans="1:12" ht="12.75" customHeight="1" x14ac:dyDescent="0.25">
      <c r="A9" s="258" t="s">
        <v>20</v>
      </c>
      <c r="B9" s="258"/>
      <c r="C9" s="258"/>
      <c r="D9" s="258"/>
      <c r="E9" s="258"/>
      <c r="F9" s="258"/>
      <c r="G9" s="258"/>
      <c r="H9" s="209">
        <f>SUM(H6:H8)</f>
        <v>0</v>
      </c>
      <c r="I9" s="28"/>
    </row>
    <row r="11" spans="1:12" ht="14.25" x14ac:dyDescent="0.2">
      <c r="J11" s="14"/>
      <c r="K11" s="14"/>
      <c r="L11" s="14"/>
    </row>
    <row r="12" spans="1:12" s="16" customFormat="1" ht="12.75" customHeight="1" x14ac:dyDescent="0.2">
      <c r="A12" s="259" t="s">
        <v>786</v>
      </c>
      <c r="B12" s="259"/>
      <c r="C12" s="259"/>
      <c r="D12" s="259"/>
      <c r="E12" s="259"/>
      <c r="F12" s="259"/>
      <c r="G12" s="259"/>
      <c r="H12" s="259"/>
      <c r="I12" s="259"/>
      <c r="J12" s="15"/>
      <c r="K12" s="15"/>
      <c r="L12" s="15"/>
    </row>
    <row r="13" spans="1:12" ht="12.75" customHeight="1" x14ac:dyDescent="0.2">
      <c r="A13" s="259" t="s">
        <v>787</v>
      </c>
      <c r="B13" s="259"/>
      <c r="C13" s="259"/>
      <c r="D13" s="259"/>
      <c r="E13" s="259"/>
      <c r="F13" s="259"/>
      <c r="G13" s="259"/>
      <c r="H13" s="259"/>
      <c r="I13" s="259"/>
    </row>
    <row r="16" spans="1:12" x14ac:dyDescent="0.2">
      <c r="H16" t="s">
        <v>917</v>
      </c>
    </row>
    <row r="17" spans="8:8" x14ac:dyDescent="0.2">
      <c r="H17" t="s">
        <v>918</v>
      </c>
    </row>
  </sheetData>
  <sheetProtection selectLockedCells="1" selectUnlockedCells="1"/>
  <mergeCells count="4">
    <mergeCell ref="A9:G9"/>
    <mergeCell ref="A12:I12"/>
    <mergeCell ref="A13:I13"/>
    <mergeCell ref="A3:I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2" workbookViewId="0">
      <selection activeCell="H15" sqref="H15:H16"/>
    </sheetView>
  </sheetViews>
  <sheetFormatPr defaultRowHeight="12.75" x14ac:dyDescent="0.2"/>
  <cols>
    <col min="1" max="1" width="3" customWidth="1"/>
    <col min="2" max="2" width="19.140625" customWidth="1"/>
    <col min="3" max="3" width="5.28515625" customWidth="1"/>
    <col min="4" max="4" width="5.85546875" customWidth="1"/>
    <col min="5" max="5" width="8.5703125" customWidth="1"/>
    <col min="6" max="6" width="11.28515625" bestFit="1" customWidth="1"/>
    <col min="7" max="7" width="4.5703125" customWidth="1"/>
    <col min="8" max="8" width="11.28515625" bestFit="1" customWidth="1"/>
    <col min="9" max="9" width="17.7109375" customWidth="1"/>
    <col min="10" max="10" width="10.28515625" customWidth="1"/>
    <col min="12" max="12" width="10.7109375" customWidth="1"/>
  </cols>
  <sheetData>
    <row r="1" spans="1:12" hidden="1" x14ac:dyDescent="0.2">
      <c r="A1" s="129"/>
      <c r="B1" s="130"/>
      <c r="C1" s="100"/>
      <c r="D1" s="129"/>
      <c r="E1" s="130"/>
      <c r="F1" s="130"/>
      <c r="G1" s="130"/>
      <c r="H1" s="130"/>
      <c r="I1" s="130"/>
    </row>
    <row r="2" spans="1:12" ht="30.75" customHeight="1" thickBot="1" x14ac:dyDescent="0.3">
      <c r="A2" s="286" t="s">
        <v>915</v>
      </c>
      <c r="B2" s="286"/>
      <c r="C2" s="286"/>
      <c r="D2" s="286"/>
      <c r="E2" s="286"/>
      <c r="F2" s="286"/>
      <c r="G2" s="286"/>
      <c r="H2" s="286"/>
      <c r="I2" s="286"/>
    </row>
    <row r="3" spans="1:12" ht="0.6" customHeight="1" thickBot="1" x14ac:dyDescent="0.25">
      <c r="A3" s="131"/>
      <c r="B3" s="132"/>
      <c r="C3" s="131"/>
      <c r="D3" s="131"/>
      <c r="E3" s="132"/>
      <c r="F3" s="132"/>
      <c r="G3" s="132"/>
      <c r="H3" s="132"/>
      <c r="I3" s="132"/>
    </row>
    <row r="4" spans="1:12" ht="34.5" customHeight="1" x14ac:dyDescent="0.2">
      <c r="A4" s="17" t="s">
        <v>0</v>
      </c>
      <c r="B4" s="18" t="s">
        <v>1</v>
      </c>
      <c r="C4" s="18" t="s">
        <v>2</v>
      </c>
      <c r="D4" s="18" t="s">
        <v>3</v>
      </c>
      <c r="E4" s="19" t="s">
        <v>4</v>
      </c>
      <c r="F4" s="20" t="s">
        <v>5</v>
      </c>
      <c r="G4" s="20" t="s">
        <v>13</v>
      </c>
      <c r="H4" s="21" t="s">
        <v>7</v>
      </c>
      <c r="I4" s="22" t="s">
        <v>8</v>
      </c>
    </row>
    <row r="5" spans="1:12" ht="34.5" customHeight="1" x14ac:dyDescent="0.2">
      <c r="A5" s="177">
        <v>1</v>
      </c>
      <c r="B5" s="45" t="s">
        <v>893</v>
      </c>
      <c r="C5" s="177">
        <v>50</v>
      </c>
      <c r="D5" s="177" t="s">
        <v>9</v>
      </c>
      <c r="E5" s="217"/>
      <c r="F5" s="232">
        <f>C5*E5</f>
        <v>0</v>
      </c>
      <c r="G5" s="182">
        <v>8</v>
      </c>
      <c r="H5" s="232">
        <f>F5*1.08</f>
        <v>0</v>
      </c>
      <c r="I5" s="172"/>
    </row>
    <row r="6" spans="1:12" ht="34.5" customHeight="1" x14ac:dyDescent="0.2">
      <c r="A6" s="177">
        <v>2</v>
      </c>
      <c r="B6" s="45" t="s">
        <v>894</v>
      </c>
      <c r="C6" s="177">
        <v>50</v>
      </c>
      <c r="D6" s="177" t="s">
        <v>9</v>
      </c>
      <c r="E6" s="217"/>
      <c r="F6" s="232">
        <f>C6*E6</f>
        <v>0</v>
      </c>
      <c r="G6" s="182">
        <v>8</v>
      </c>
      <c r="H6" s="232">
        <f>F6*1.08</f>
        <v>0</v>
      </c>
      <c r="I6" s="172"/>
    </row>
    <row r="7" spans="1:12" ht="34.5" customHeight="1" x14ac:dyDescent="0.2">
      <c r="A7" s="177">
        <v>3</v>
      </c>
      <c r="B7" s="45" t="s">
        <v>895</v>
      </c>
      <c r="C7" s="177">
        <v>20</v>
      </c>
      <c r="D7" s="177" t="s">
        <v>9</v>
      </c>
      <c r="E7" s="217"/>
      <c r="F7" s="232">
        <f>C7*E7</f>
        <v>0</v>
      </c>
      <c r="G7" s="182">
        <v>8</v>
      </c>
      <c r="H7" s="232">
        <f>F7*1.08</f>
        <v>0</v>
      </c>
      <c r="I7" s="172"/>
    </row>
    <row r="8" spans="1:12" ht="12.75" customHeight="1" x14ac:dyDescent="0.25">
      <c r="A8" s="285" t="s">
        <v>20</v>
      </c>
      <c r="B8" s="285"/>
      <c r="C8" s="285"/>
      <c r="D8" s="285"/>
      <c r="E8" s="285"/>
      <c r="F8" s="285"/>
      <c r="G8" s="285"/>
      <c r="H8" s="233">
        <f>SUM(H5:H7)</f>
        <v>0</v>
      </c>
      <c r="I8" s="28"/>
    </row>
    <row r="9" spans="1:12" ht="14.25" x14ac:dyDescent="0.2">
      <c r="J9" s="14"/>
      <c r="K9" s="14"/>
      <c r="L9" s="14"/>
    </row>
    <row r="10" spans="1:12" s="16" customFormat="1" ht="14.25" x14ac:dyDescent="0.2">
      <c r="A10"/>
      <c r="B10"/>
      <c r="C10"/>
      <c r="D10"/>
      <c r="E10"/>
      <c r="F10"/>
      <c r="G10"/>
      <c r="H10"/>
      <c r="I10"/>
      <c r="J10" s="15"/>
      <c r="K10" s="15"/>
      <c r="L10" s="15"/>
    </row>
    <row r="11" spans="1:12" ht="12.75" customHeight="1" x14ac:dyDescent="0.2">
      <c r="A11" s="259" t="s">
        <v>784</v>
      </c>
      <c r="B11" s="259"/>
      <c r="C11" s="259"/>
      <c r="D11" s="259"/>
      <c r="E11" s="259"/>
      <c r="F11" s="259"/>
      <c r="G11" s="259"/>
      <c r="H11" s="259"/>
      <c r="I11" s="259"/>
    </row>
    <row r="12" spans="1:12" ht="12.75" customHeight="1" x14ac:dyDescent="0.2">
      <c r="A12" s="259" t="s">
        <v>785</v>
      </c>
      <c r="B12" s="259"/>
      <c r="C12" s="259"/>
      <c r="D12" s="259"/>
      <c r="E12" s="259"/>
      <c r="F12" s="259"/>
      <c r="G12" s="259"/>
      <c r="H12" s="259"/>
      <c r="I12" s="259"/>
    </row>
    <row r="15" spans="1:12" x14ac:dyDescent="0.2">
      <c r="H15" t="s">
        <v>917</v>
      </c>
    </row>
    <row r="16" spans="1:12" x14ac:dyDescent="0.2">
      <c r="H16" t="s">
        <v>918</v>
      </c>
    </row>
  </sheetData>
  <sheetProtection selectLockedCells="1" selectUnlockedCells="1"/>
  <mergeCells count="4">
    <mergeCell ref="A8:G8"/>
    <mergeCell ref="A11:I11"/>
    <mergeCell ref="A12:I12"/>
    <mergeCell ref="A2:I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H16" sqref="H16:H17"/>
    </sheetView>
  </sheetViews>
  <sheetFormatPr defaultRowHeight="12.75" x14ac:dyDescent="0.2"/>
  <cols>
    <col min="1" max="1" width="3" customWidth="1"/>
    <col min="2" max="2" width="19.140625" customWidth="1"/>
    <col min="3" max="3" width="5.28515625" customWidth="1"/>
    <col min="4" max="4" width="6.42578125" customWidth="1"/>
    <col min="5" max="5" width="9.7109375" bestFit="1" customWidth="1"/>
    <col min="6" max="6" width="11.28515625" bestFit="1" customWidth="1"/>
    <col min="7" max="7" width="4.5703125" customWidth="1"/>
    <col min="8" max="8" width="11.28515625" bestFit="1" customWidth="1"/>
    <col min="9" max="9" width="17.7109375" customWidth="1"/>
    <col min="10" max="10" width="10.28515625" customWidth="1"/>
    <col min="12" max="12" width="10.7109375" customWidth="1"/>
  </cols>
  <sheetData>
    <row r="1" spans="1:12" ht="1.5" customHeight="1" x14ac:dyDescent="0.2">
      <c r="A1" s="129"/>
      <c r="B1" s="130"/>
      <c r="C1" s="100"/>
      <c r="D1" s="129"/>
      <c r="E1" s="130"/>
      <c r="F1" s="130"/>
      <c r="G1" s="130"/>
      <c r="H1" s="130"/>
      <c r="I1" s="130"/>
    </row>
    <row r="2" spans="1:12" ht="30.75" customHeight="1" thickBot="1" x14ac:dyDescent="0.3">
      <c r="A2" s="279" t="s">
        <v>914</v>
      </c>
      <c r="B2" s="279"/>
      <c r="C2" s="279"/>
      <c r="D2" s="279"/>
      <c r="E2" s="279"/>
      <c r="F2" s="279"/>
      <c r="G2" s="279"/>
      <c r="H2" s="279"/>
      <c r="I2" s="279"/>
    </row>
    <row r="3" spans="1:12" ht="0.6" customHeight="1" thickBot="1" x14ac:dyDescent="0.25">
      <c r="A3" s="131"/>
      <c r="B3" s="132"/>
      <c r="C3" s="131"/>
      <c r="D3" s="131"/>
      <c r="E3" s="132"/>
      <c r="F3" s="132"/>
      <c r="G3" s="132"/>
      <c r="H3" s="132"/>
      <c r="I3" s="132"/>
    </row>
    <row r="4" spans="1:12" ht="34.5" customHeight="1" x14ac:dyDescent="0.2">
      <c r="A4" s="17" t="s">
        <v>0</v>
      </c>
      <c r="B4" s="18" t="s">
        <v>1</v>
      </c>
      <c r="C4" s="18" t="s">
        <v>2</v>
      </c>
      <c r="D4" s="18" t="s">
        <v>3</v>
      </c>
      <c r="E4" s="19" t="s">
        <v>4</v>
      </c>
      <c r="F4" s="20" t="s">
        <v>5</v>
      </c>
      <c r="G4" s="20" t="s">
        <v>13</v>
      </c>
      <c r="H4" s="21" t="s">
        <v>7</v>
      </c>
      <c r="I4" s="22" t="s">
        <v>8</v>
      </c>
    </row>
    <row r="5" spans="1:12" ht="32.450000000000003" customHeight="1" x14ac:dyDescent="0.2">
      <c r="A5" s="178">
        <v>1</v>
      </c>
      <c r="B5" s="179" t="s">
        <v>899</v>
      </c>
      <c r="C5" s="178">
        <v>20</v>
      </c>
      <c r="D5" s="181" t="s">
        <v>9</v>
      </c>
      <c r="E5" s="232"/>
      <c r="F5" s="232">
        <f>C5*E5</f>
        <v>0</v>
      </c>
      <c r="G5" s="179">
        <v>8</v>
      </c>
      <c r="H5" s="232">
        <f>F5*1.08</f>
        <v>0</v>
      </c>
      <c r="I5" s="180"/>
    </row>
    <row r="6" spans="1:12" ht="32.450000000000003" customHeight="1" x14ac:dyDescent="0.2">
      <c r="A6" s="178">
        <v>2</v>
      </c>
      <c r="B6" s="179" t="s">
        <v>900</v>
      </c>
      <c r="C6" s="178">
        <v>40</v>
      </c>
      <c r="D6" s="181" t="s">
        <v>9</v>
      </c>
      <c r="E6" s="232"/>
      <c r="F6" s="232">
        <f>C6*E6</f>
        <v>0</v>
      </c>
      <c r="G6" s="179">
        <v>8</v>
      </c>
      <c r="H6" s="232">
        <f>F6*1.08</f>
        <v>0</v>
      </c>
      <c r="I6" s="180"/>
    </row>
    <row r="7" spans="1:12" ht="32.450000000000003" customHeight="1" x14ac:dyDescent="0.2">
      <c r="A7" s="178">
        <v>3</v>
      </c>
      <c r="B7" s="179" t="s">
        <v>901</v>
      </c>
      <c r="C7" s="178">
        <v>30</v>
      </c>
      <c r="D7" s="181" t="s">
        <v>9</v>
      </c>
      <c r="E7" s="232"/>
      <c r="F7" s="232">
        <f>C7*E7</f>
        <v>0</v>
      </c>
      <c r="G7" s="179">
        <v>8</v>
      </c>
      <c r="H7" s="232">
        <f>F7*1.08</f>
        <v>0</v>
      </c>
      <c r="I7" s="180"/>
    </row>
    <row r="8" spans="1:12" ht="32.450000000000003" customHeight="1" x14ac:dyDescent="0.2">
      <c r="A8" s="178">
        <v>4</v>
      </c>
      <c r="B8" s="179" t="s">
        <v>902</v>
      </c>
      <c r="C8" s="178">
        <v>10</v>
      </c>
      <c r="D8" s="181" t="s">
        <v>9</v>
      </c>
      <c r="E8" s="232"/>
      <c r="F8" s="232">
        <f>C8*E8</f>
        <v>0</v>
      </c>
      <c r="G8" s="179">
        <v>8</v>
      </c>
      <c r="H8" s="232">
        <f>F8*1.08</f>
        <v>0</v>
      </c>
      <c r="I8" s="180"/>
    </row>
    <row r="9" spans="1:12" ht="12.75" customHeight="1" x14ac:dyDescent="0.25">
      <c r="A9" s="287" t="s">
        <v>20</v>
      </c>
      <c r="B9" s="287"/>
      <c r="C9" s="287"/>
      <c r="D9" s="287"/>
      <c r="E9" s="287"/>
      <c r="F9" s="287"/>
      <c r="G9" s="288"/>
      <c r="H9" s="233">
        <f>SUM(H5:H8)</f>
        <v>0</v>
      </c>
      <c r="I9" s="28"/>
    </row>
    <row r="10" spans="1:12" ht="14.25" x14ac:dyDescent="0.2">
      <c r="J10" s="14"/>
      <c r="K10" s="14"/>
      <c r="L10" s="14"/>
    </row>
    <row r="11" spans="1:12" s="16" customFormat="1" ht="14.25" x14ac:dyDescent="0.2">
      <c r="A11"/>
      <c r="B11"/>
      <c r="C11"/>
      <c r="D11"/>
      <c r="E11"/>
      <c r="F11"/>
      <c r="G11"/>
      <c r="H11"/>
      <c r="I11"/>
      <c r="J11" s="15"/>
      <c r="K11" s="15"/>
      <c r="L11" s="15"/>
    </row>
    <row r="12" spans="1:12" ht="12.75" customHeight="1" x14ac:dyDescent="0.2">
      <c r="A12" s="259" t="s">
        <v>782</v>
      </c>
      <c r="B12" s="259"/>
      <c r="C12" s="259"/>
      <c r="D12" s="259"/>
      <c r="E12" s="259"/>
      <c r="F12" s="259"/>
      <c r="G12" s="259"/>
      <c r="H12" s="259"/>
      <c r="I12" s="259"/>
    </row>
    <row r="13" spans="1:12" ht="12.75" customHeight="1" x14ac:dyDescent="0.2">
      <c r="A13" s="259" t="s">
        <v>783</v>
      </c>
      <c r="B13" s="259"/>
      <c r="C13" s="259"/>
      <c r="D13" s="259"/>
      <c r="E13" s="259"/>
      <c r="F13" s="259"/>
      <c r="G13" s="259"/>
      <c r="H13" s="259"/>
      <c r="I13" s="259"/>
    </row>
    <row r="16" spans="1:12" x14ac:dyDescent="0.2">
      <c r="H16" t="s">
        <v>917</v>
      </c>
    </row>
    <row r="17" spans="8:8" x14ac:dyDescent="0.2">
      <c r="H17" t="s">
        <v>918</v>
      </c>
    </row>
  </sheetData>
  <mergeCells count="4">
    <mergeCell ref="A9:G9"/>
    <mergeCell ref="A12:I12"/>
    <mergeCell ref="A13:I13"/>
    <mergeCell ref="A2:I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2" workbookViewId="0">
      <selection activeCell="H13" sqref="H13:H14"/>
    </sheetView>
  </sheetViews>
  <sheetFormatPr defaultColWidth="11.28515625" defaultRowHeight="12.75" x14ac:dyDescent="0.2"/>
  <cols>
    <col min="1" max="1" width="3" customWidth="1"/>
    <col min="2" max="2" width="20.85546875" customWidth="1"/>
    <col min="3" max="3" width="7.5703125" customWidth="1"/>
    <col min="4" max="4" width="6.140625" customWidth="1"/>
    <col min="5" max="5" width="9.7109375" bestFit="1" customWidth="1"/>
    <col min="6" max="6" width="11.28515625" bestFit="1" customWidth="1"/>
    <col min="7" max="7" width="4.7109375" customWidth="1"/>
    <col min="8" max="8" width="11.28515625" bestFit="1" customWidth="1"/>
    <col min="9" max="9" width="17.7109375" customWidth="1"/>
  </cols>
  <sheetData>
    <row r="1" spans="1:12" hidden="1" x14ac:dyDescent="0.2">
      <c r="B1" s="130"/>
      <c r="E1" s="130"/>
      <c r="F1" s="130"/>
      <c r="G1" s="130"/>
      <c r="H1" s="130"/>
      <c r="I1" s="130"/>
    </row>
    <row r="2" spans="1:12" ht="1.5" customHeight="1" x14ac:dyDescent="0.2">
      <c r="B2" s="130"/>
      <c r="E2" s="130"/>
      <c r="F2" s="130"/>
      <c r="G2" s="130"/>
      <c r="H2" s="130"/>
      <c r="I2" s="130"/>
    </row>
    <row r="3" spans="1:12" ht="29.25" customHeight="1" x14ac:dyDescent="0.25">
      <c r="A3" s="286" t="s">
        <v>903</v>
      </c>
      <c r="B3" s="286"/>
      <c r="C3" s="286"/>
      <c r="D3" s="286"/>
      <c r="E3" s="286"/>
      <c r="F3" s="286"/>
      <c r="G3" s="286"/>
      <c r="H3" s="286"/>
      <c r="I3" s="286"/>
    </row>
    <row r="4" spans="1:12" ht="0.6" customHeight="1" x14ac:dyDescent="0.2">
      <c r="A4" s="104"/>
      <c r="B4" s="53"/>
      <c r="C4" s="104"/>
      <c r="D4" s="104"/>
      <c r="E4" s="53"/>
      <c r="F4" s="53"/>
      <c r="G4" s="53"/>
      <c r="H4" s="53"/>
      <c r="I4" s="53"/>
    </row>
    <row r="5" spans="1:12" ht="34.5" customHeight="1" x14ac:dyDescent="0.2">
      <c r="A5" s="2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5" t="s">
        <v>5</v>
      </c>
      <c r="G5" s="5" t="s">
        <v>13</v>
      </c>
      <c r="H5" s="6" t="s">
        <v>7</v>
      </c>
      <c r="I5" s="7" t="s">
        <v>8</v>
      </c>
    </row>
    <row r="6" spans="1:12" s="14" customFormat="1" ht="50.45" customHeight="1" x14ac:dyDescent="0.2">
      <c r="A6" s="128">
        <v>1</v>
      </c>
      <c r="B6" s="45" t="s">
        <v>753</v>
      </c>
      <c r="C6" s="133">
        <v>37</v>
      </c>
      <c r="D6" s="44" t="s">
        <v>9</v>
      </c>
      <c r="E6" s="203"/>
      <c r="F6" s="203">
        <f>(C6*E6)</f>
        <v>0</v>
      </c>
      <c r="G6" s="45">
        <v>8</v>
      </c>
      <c r="H6" s="203">
        <f>F6*1.08</f>
        <v>0</v>
      </c>
      <c r="I6" s="45"/>
    </row>
    <row r="7" spans="1:12" s="33" customFormat="1" ht="24.75" customHeight="1" x14ac:dyDescent="0.25">
      <c r="A7" s="258" t="s">
        <v>20</v>
      </c>
      <c r="B7" s="258"/>
      <c r="C7" s="258"/>
      <c r="D7" s="258"/>
      <c r="E7" s="258"/>
      <c r="F7" s="258"/>
      <c r="G7" s="258"/>
      <c r="H7" s="209">
        <f>SUM(H6)</f>
        <v>0</v>
      </c>
      <c r="I7" s="28"/>
    </row>
    <row r="8" spans="1:12" ht="30.75" customHeight="1" x14ac:dyDescent="0.2">
      <c r="A8" s="134"/>
    </row>
    <row r="9" spans="1:12" ht="12.75" customHeight="1" x14ac:dyDescent="0.2">
      <c r="A9" s="259" t="s">
        <v>780</v>
      </c>
      <c r="B9" s="259"/>
      <c r="C9" s="259"/>
      <c r="D9" s="259"/>
      <c r="E9" s="259"/>
      <c r="F9" s="259"/>
      <c r="G9" s="259"/>
      <c r="H9" s="259"/>
      <c r="I9" s="259"/>
      <c r="J9" s="14"/>
      <c r="K9" s="14"/>
      <c r="L9" s="14"/>
    </row>
    <row r="10" spans="1:12" s="16" customFormat="1" ht="12.75" customHeight="1" x14ac:dyDescent="0.2">
      <c r="A10" s="259" t="s">
        <v>781</v>
      </c>
      <c r="B10" s="259"/>
      <c r="C10" s="259"/>
      <c r="D10" s="259"/>
      <c r="E10" s="259"/>
      <c r="F10" s="259"/>
      <c r="G10" s="259"/>
      <c r="H10" s="259"/>
      <c r="I10" s="259"/>
      <c r="J10" s="15"/>
      <c r="K10" s="15"/>
      <c r="L10" s="15"/>
    </row>
    <row r="13" spans="1:12" x14ac:dyDescent="0.2">
      <c r="H13" t="s">
        <v>917</v>
      </c>
    </row>
    <row r="14" spans="1:12" x14ac:dyDescent="0.2">
      <c r="H14" t="s">
        <v>918</v>
      </c>
    </row>
  </sheetData>
  <sheetProtection selectLockedCells="1" selectUnlockedCells="1"/>
  <mergeCells count="4">
    <mergeCell ref="A7:G7"/>
    <mergeCell ref="A9:I9"/>
    <mergeCell ref="A10:I10"/>
    <mergeCell ref="A3:I3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H12" sqref="H12:H13"/>
    </sheetView>
  </sheetViews>
  <sheetFormatPr defaultRowHeight="12.75" x14ac:dyDescent="0.2"/>
  <cols>
    <col min="1" max="1" width="3" customWidth="1"/>
    <col min="2" max="2" width="21.42578125" style="34" customWidth="1"/>
    <col min="3" max="3" width="9" style="34" customWidth="1"/>
    <col min="4" max="4" width="6" style="95" customWidth="1"/>
    <col min="5" max="5" width="8.5703125" style="34" customWidth="1"/>
    <col min="6" max="6" width="12.28515625" style="34" bestFit="1" customWidth="1"/>
    <col min="7" max="7" width="5" style="34" customWidth="1"/>
    <col min="8" max="8" width="12.28515625" style="34" bestFit="1" customWidth="1"/>
    <col min="9" max="9" width="17.140625" style="34" customWidth="1"/>
    <col min="10" max="10" width="9.140625" style="34" customWidth="1"/>
  </cols>
  <sheetData>
    <row r="1" spans="1:12" ht="0.75" customHeight="1" x14ac:dyDescent="0.2"/>
    <row r="2" spans="1:12" s="1" customFormat="1" ht="36" customHeight="1" thickBot="1" x14ac:dyDescent="0.3">
      <c r="A2" s="270" t="s">
        <v>904</v>
      </c>
      <c r="B2" s="270"/>
      <c r="C2" s="270"/>
      <c r="D2" s="270"/>
      <c r="E2" s="270"/>
      <c r="F2" s="270"/>
      <c r="G2" s="270"/>
      <c r="H2" s="270"/>
      <c r="I2" s="270"/>
      <c r="J2" s="105"/>
    </row>
    <row r="3" spans="1:12" ht="34.5" customHeight="1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5" t="s">
        <v>13</v>
      </c>
      <c r="H3" s="6" t="s">
        <v>7</v>
      </c>
      <c r="I3" s="66" t="s">
        <v>8</v>
      </c>
      <c r="J3"/>
    </row>
    <row r="4" spans="1:12" ht="99.6" customHeight="1" x14ac:dyDescent="0.2">
      <c r="A4" s="118">
        <v>1</v>
      </c>
      <c r="B4" s="9" t="s">
        <v>754</v>
      </c>
      <c r="C4" s="135">
        <v>5000000</v>
      </c>
      <c r="D4" s="122" t="s">
        <v>433</v>
      </c>
      <c r="E4" s="203"/>
      <c r="F4" s="203">
        <f>(C4*E4)/1000</f>
        <v>0</v>
      </c>
      <c r="G4" s="112">
        <v>8</v>
      </c>
      <c r="H4" s="203">
        <f>F4*1.08</f>
        <v>0</v>
      </c>
      <c r="I4" s="112"/>
      <c r="J4" s="50"/>
      <c r="K4" s="32"/>
      <c r="L4" s="32"/>
    </row>
    <row r="5" spans="1:12" s="33" customFormat="1" ht="24.75" customHeight="1" x14ac:dyDescent="0.25">
      <c r="A5" s="258" t="s">
        <v>20</v>
      </c>
      <c r="B5" s="258"/>
      <c r="C5" s="258"/>
      <c r="D5" s="258"/>
      <c r="E5" s="258"/>
      <c r="F5" s="258"/>
      <c r="G5" s="258"/>
      <c r="H5" s="209">
        <f>SUM(H4)</f>
        <v>0</v>
      </c>
      <c r="I5" s="28"/>
    </row>
    <row r="6" spans="1:12" s="32" customFormat="1" x14ac:dyDescent="0.2">
      <c r="B6" s="50"/>
      <c r="C6" s="50"/>
      <c r="D6" s="113"/>
      <c r="E6" s="50"/>
      <c r="F6" s="50"/>
      <c r="G6" s="50"/>
      <c r="H6" s="50"/>
      <c r="I6" s="50"/>
      <c r="J6" s="50"/>
    </row>
    <row r="8" spans="1:12" ht="14.25" customHeight="1" x14ac:dyDescent="0.2">
      <c r="A8" s="259" t="s">
        <v>778</v>
      </c>
      <c r="B8" s="259"/>
      <c r="C8" s="259"/>
      <c r="D8" s="259"/>
      <c r="E8" s="259"/>
      <c r="F8" s="259"/>
      <c r="G8" s="259"/>
      <c r="H8" s="259"/>
      <c r="I8" s="259"/>
      <c r="J8" s="14"/>
      <c r="K8" s="14"/>
      <c r="L8" s="14"/>
    </row>
    <row r="9" spans="1:12" s="16" customFormat="1" ht="12.75" customHeight="1" x14ac:dyDescent="0.2">
      <c r="A9" s="259" t="s">
        <v>779</v>
      </c>
      <c r="B9" s="259"/>
      <c r="C9" s="259"/>
      <c r="D9" s="259"/>
      <c r="E9" s="259"/>
      <c r="F9" s="259"/>
      <c r="G9" s="259"/>
      <c r="H9" s="259"/>
      <c r="I9" s="259"/>
      <c r="J9" s="15"/>
      <c r="K9" s="15"/>
      <c r="L9" s="15"/>
    </row>
    <row r="12" spans="1:12" x14ac:dyDescent="0.2">
      <c r="H12" t="s">
        <v>917</v>
      </c>
    </row>
    <row r="13" spans="1:12" x14ac:dyDescent="0.2">
      <c r="H13" t="s">
        <v>918</v>
      </c>
    </row>
  </sheetData>
  <sheetProtection selectLockedCells="1" selectUnlockedCells="1"/>
  <mergeCells count="4">
    <mergeCell ref="A5:G5"/>
    <mergeCell ref="A8:I8"/>
    <mergeCell ref="A9:I9"/>
    <mergeCell ref="A2:I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H16" sqref="H16:H17"/>
    </sheetView>
  </sheetViews>
  <sheetFormatPr defaultRowHeight="12.75" x14ac:dyDescent="0.2"/>
  <cols>
    <col min="1" max="1" width="4.85546875" customWidth="1"/>
    <col min="2" max="2" width="24.140625" customWidth="1"/>
    <col min="3" max="3" width="6.5703125" customWidth="1"/>
    <col min="4" max="4" width="5.7109375" customWidth="1"/>
    <col min="5" max="5" width="8.7109375" bestFit="1" customWidth="1"/>
    <col min="6" max="6" width="12.28515625" bestFit="1" customWidth="1"/>
    <col min="7" max="7" width="4.85546875" customWidth="1"/>
    <col min="8" max="8" width="12.28515625" bestFit="1" customWidth="1"/>
    <col min="9" max="9" width="12.85546875" customWidth="1"/>
  </cols>
  <sheetData>
    <row r="1" spans="1:9" hidden="1" x14ac:dyDescent="0.2"/>
    <row r="2" spans="1:9" hidden="1" x14ac:dyDescent="0.2"/>
    <row r="3" spans="1:9" ht="1.1499999999999999" customHeight="1" x14ac:dyDescent="0.2"/>
    <row r="4" spans="1:9" ht="18.75" thickBot="1" x14ac:dyDescent="0.3">
      <c r="A4" s="270" t="s">
        <v>905</v>
      </c>
      <c r="B4" s="270"/>
      <c r="C4" s="270"/>
      <c r="D4" s="270"/>
      <c r="E4" s="270"/>
      <c r="F4" s="270"/>
      <c r="G4" s="270"/>
      <c r="H4" s="270"/>
      <c r="I4" s="270"/>
    </row>
    <row r="5" spans="1:9" ht="57.75" customHeight="1" thickBot="1" x14ac:dyDescent="0.25">
      <c r="A5" s="136" t="s">
        <v>0</v>
      </c>
      <c r="B5" s="19" t="s">
        <v>1</v>
      </c>
      <c r="C5" s="19" t="s">
        <v>2</v>
      </c>
      <c r="D5" s="19" t="s">
        <v>3</v>
      </c>
      <c r="E5" s="19" t="s">
        <v>21</v>
      </c>
      <c r="F5" s="137" t="s">
        <v>29</v>
      </c>
      <c r="G5" s="138" t="s">
        <v>23</v>
      </c>
      <c r="H5" s="22" t="s">
        <v>24</v>
      </c>
      <c r="I5" s="139" t="s">
        <v>8</v>
      </c>
    </row>
    <row r="6" spans="1:9" ht="165.75" customHeight="1" x14ac:dyDescent="0.2">
      <c r="A6" s="157">
        <v>1</v>
      </c>
      <c r="B6" s="45" t="s">
        <v>755</v>
      </c>
      <c r="C6" s="8">
        <v>680</v>
      </c>
      <c r="D6" s="8" t="s">
        <v>9</v>
      </c>
      <c r="E6" s="210"/>
      <c r="F6" s="210">
        <f>C6*E6</f>
        <v>0</v>
      </c>
      <c r="G6" s="122">
        <v>8</v>
      </c>
      <c r="H6" s="211">
        <f>F6*1.08</f>
        <v>0</v>
      </c>
      <c r="I6" s="123"/>
    </row>
    <row r="7" spans="1:9" ht="175.5" customHeight="1" x14ac:dyDescent="0.2">
      <c r="A7" s="157">
        <v>2</v>
      </c>
      <c r="B7" s="45" t="s">
        <v>756</v>
      </c>
      <c r="C7" s="8">
        <v>2000</v>
      </c>
      <c r="D7" s="8" t="s">
        <v>9</v>
      </c>
      <c r="E7" s="210"/>
      <c r="F7" s="210">
        <f>C7*E7</f>
        <v>0</v>
      </c>
      <c r="G7" s="122">
        <v>8</v>
      </c>
      <c r="H7" s="211">
        <f>F7*1.08</f>
        <v>0</v>
      </c>
      <c r="I7" s="123"/>
    </row>
    <row r="8" spans="1:9" ht="63" customHeight="1" x14ac:dyDescent="0.2">
      <c r="A8" s="157">
        <v>3</v>
      </c>
      <c r="B8" s="45" t="s">
        <v>757</v>
      </c>
      <c r="C8" s="8">
        <v>2680</v>
      </c>
      <c r="D8" s="8" t="s">
        <v>9</v>
      </c>
      <c r="E8" s="210"/>
      <c r="F8" s="210">
        <f>C8*E8</f>
        <v>0</v>
      </c>
      <c r="G8" s="122">
        <v>8</v>
      </c>
      <c r="H8" s="211">
        <f>F8*1.08</f>
        <v>0</v>
      </c>
      <c r="I8" s="123"/>
    </row>
    <row r="9" spans="1:9" ht="18" customHeight="1" x14ac:dyDescent="0.2">
      <c r="A9" s="289" t="s">
        <v>17</v>
      </c>
      <c r="B9" s="289"/>
      <c r="C9" s="289"/>
      <c r="D9" s="289"/>
      <c r="E9" s="289"/>
      <c r="F9" s="289"/>
      <c r="G9" s="289"/>
      <c r="H9" s="203">
        <f>SUM(H6:H8)</f>
        <v>0</v>
      </c>
      <c r="I9" s="112"/>
    </row>
    <row r="10" spans="1:9" x14ac:dyDescent="0.2">
      <c r="A10" s="140"/>
      <c r="B10" s="140"/>
      <c r="C10" s="140"/>
      <c r="D10" s="140"/>
      <c r="E10" s="140"/>
      <c r="F10" s="140"/>
      <c r="G10" s="140"/>
      <c r="H10" s="141"/>
      <c r="I10" s="141"/>
    </row>
    <row r="11" spans="1:9" ht="14.25" x14ac:dyDescent="0.2">
      <c r="A11" s="140"/>
      <c r="B11" s="27"/>
      <c r="C11" s="140"/>
      <c r="D11" s="140"/>
      <c r="E11" s="140"/>
      <c r="F11" s="140"/>
      <c r="G11" s="140"/>
      <c r="H11" s="142"/>
      <c r="I11" s="141"/>
    </row>
    <row r="12" spans="1:9" ht="12.75" customHeight="1" x14ac:dyDescent="0.2">
      <c r="A12" s="259" t="s">
        <v>776</v>
      </c>
      <c r="B12" s="259"/>
      <c r="C12" s="259"/>
      <c r="D12" s="259"/>
      <c r="E12" s="259"/>
      <c r="F12" s="259"/>
      <c r="G12" s="259"/>
      <c r="H12" s="259"/>
      <c r="I12" s="259"/>
    </row>
    <row r="13" spans="1:9" ht="12.75" customHeight="1" x14ac:dyDescent="0.2">
      <c r="A13" s="259" t="s">
        <v>777</v>
      </c>
      <c r="B13" s="259"/>
      <c r="C13" s="259"/>
      <c r="D13" s="259"/>
      <c r="E13" s="259"/>
      <c r="F13" s="259"/>
      <c r="G13" s="259"/>
      <c r="H13" s="259"/>
      <c r="I13" s="259"/>
    </row>
    <row r="14" spans="1:9" x14ac:dyDescent="0.2">
      <c r="A14" s="140"/>
      <c r="B14" s="140"/>
      <c r="C14" s="140"/>
      <c r="D14" s="140"/>
      <c r="E14" s="140"/>
      <c r="F14" s="140"/>
      <c r="G14" s="140"/>
      <c r="H14" s="141"/>
      <c r="I14" s="141"/>
    </row>
    <row r="15" spans="1:9" x14ac:dyDescent="0.2">
      <c r="A15" s="140"/>
      <c r="B15" s="140"/>
      <c r="C15" s="140"/>
      <c r="D15" s="140"/>
      <c r="E15" s="140"/>
      <c r="F15" s="140"/>
      <c r="G15" s="140"/>
      <c r="H15" s="141"/>
      <c r="I15" s="141"/>
    </row>
    <row r="16" spans="1:9" x14ac:dyDescent="0.2">
      <c r="A16" s="140"/>
      <c r="B16" s="140"/>
      <c r="C16" s="140"/>
      <c r="D16" s="140"/>
      <c r="E16" s="140"/>
      <c r="F16" s="140"/>
      <c r="G16" s="140"/>
      <c r="H16" t="s">
        <v>917</v>
      </c>
      <c r="I16" s="141"/>
    </row>
    <row r="17" spans="1:9" ht="15" x14ac:dyDescent="0.2">
      <c r="A17" s="140"/>
      <c r="B17" s="31"/>
      <c r="C17" s="30"/>
      <c r="D17" s="30"/>
      <c r="E17" s="31"/>
      <c r="F17" s="31"/>
      <c r="G17" s="31"/>
      <c r="H17" t="s">
        <v>918</v>
      </c>
      <c r="I17" s="50"/>
    </row>
    <row r="18" spans="1:9" ht="15.75" x14ac:dyDescent="0.25">
      <c r="A18" s="57"/>
      <c r="B18" s="115"/>
      <c r="C18" s="57"/>
      <c r="D18" s="57"/>
      <c r="E18" s="57"/>
      <c r="F18" s="57"/>
      <c r="G18" s="57"/>
      <c r="H18" s="57"/>
      <c r="I18" s="57"/>
    </row>
  </sheetData>
  <sheetProtection selectLockedCells="1" selectUnlockedCells="1"/>
  <mergeCells count="4">
    <mergeCell ref="A9:G9"/>
    <mergeCell ref="A12:I12"/>
    <mergeCell ref="A13:I13"/>
    <mergeCell ref="A4:I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H10" sqref="H10:H11"/>
    </sheetView>
  </sheetViews>
  <sheetFormatPr defaultRowHeight="12.75" x14ac:dyDescent="0.2"/>
  <cols>
    <col min="1" max="1" width="2.85546875" customWidth="1"/>
    <col min="2" max="2" width="21.7109375" customWidth="1"/>
    <col min="3" max="3" width="5.5703125" customWidth="1"/>
    <col min="4" max="4" width="4.7109375" customWidth="1"/>
    <col min="5" max="5" width="10.28515625" customWidth="1"/>
    <col min="6" max="6" width="11.28515625" bestFit="1" customWidth="1"/>
    <col min="7" max="7" width="3.85546875" customWidth="1"/>
    <col min="8" max="8" width="11.28515625" bestFit="1" customWidth="1"/>
    <col min="9" max="9" width="18.42578125" customWidth="1"/>
  </cols>
  <sheetData>
    <row r="1" spans="1:12" ht="30" customHeight="1" thickBot="1" x14ac:dyDescent="0.3">
      <c r="A1" s="266" t="s">
        <v>906</v>
      </c>
      <c r="B1" s="266"/>
      <c r="C1" s="266"/>
      <c r="D1" s="266"/>
      <c r="E1" s="266"/>
      <c r="F1" s="266"/>
      <c r="G1" s="266"/>
      <c r="H1" s="266"/>
      <c r="I1" s="266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s="14" customFormat="1" ht="76.5" customHeight="1" x14ac:dyDescent="0.2">
      <c r="A3" s="8">
        <v>1</v>
      </c>
      <c r="B3" s="9" t="s">
        <v>850</v>
      </c>
      <c r="C3" s="8">
        <v>95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</row>
    <row r="4" spans="1:12" s="33" customFormat="1" ht="24.75" customHeight="1" x14ac:dyDescent="0.25">
      <c r="A4" s="258" t="s">
        <v>20</v>
      </c>
      <c r="B4" s="258"/>
      <c r="C4" s="258"/>
      <c r="D4" s="258"/>
      <c r="E4" s="258"/>
      <c r="F4" s="258"/>
      <c r="G4" s="258"/>
      <c r="H4" s="209">
        <f>SUM(H3)</f>
        <v>0</v>
      </c>
      <c r="I4" s="28"/>
    </row>
    <row r="5" spans="1:12" ht="15" x14ac:dyDescent="0.2">
      <c r="A5" s="32"/>
      <c r="B5" s="31"/>
      <c r="C5" s="32"/>
      <c r="D5" s="32"/>
      <c r="E5" s="32"/>
      <c r="F5" s="32"/>
      <c r="G5" s="32"/>
      <c r="H5" s="32"/>
      <c r="I5" s="32"/>
    </row>
    <row r="6" spans="1:12" ht="12.75" customHeight="1" x14ac:dyDescent="0.2">
      <c r="A6" s="259" t="s">
        <v>774</v>
      </c>
      <c r="B6" s="259"/>
      <c r="C6" s="259"/>
      <c r="D6" s="259"/>
      <c r="E6" s="259"/>
      <c r="F6" s="259"/>
      <c r="G6" s="259"/>
      <c r="H6" s="259"/>
      <c r="I6" s="259"/>
      <c r="J6" s="14"/>
      <c r="K6" s="14"/>
      <c r="L6" s="14"/>
    </row>
    <row r="7" spans="1:12" s="16" customFormat="1" ht="14.25" customHeight="1" x14ac:dyDescent="0.2">
      <c r="A7" s="259" t="s">
        <v>775</v>
      </c>
      <c r="B7" s="259"/>
      <c r="C7" s="259"/>
      <c r="D7" s="259"/>
      <c r="E7" s="259"/>
      <c r="F7" s="259"/>
      <c r="G7" s="259"/>
      <c r="H7" s="259"/>
      <c r="I7" s="259"/>
      <c r="J7" s="15"/>
      <c r="K7" s="15"/>
      <c r="L7" s="15"/>
    </row>
    <row r="8" spans="1:12" x14ac:dyDescent="0.2">
      <c r="A8" s="32"/>
      <c r="B8" s="32"/>
    </row>
    <row r="10" spans="1:12" x14ac:dyDescent="0.2">
      <c r="H10" t="s">
        <v>917</v>
      </c>
    </row>
    <row r="11" spans="1:12" x14ac:dyDescent="0.2">
      <c r="H11" t="s">
        <v>918</v>
      </c>
    </row>
    <row r="12" spans="1:12" s="32" customFormat="1" x14ac:dyDescent="0.2">
      <c r="A12"/>
      <c r="B12"/>
      <c r="C12"/>
      <c r="D12"/>
      <c r="E12"/>
      <c r="F12"/>
      <c r="G12"/>
      <c r="H12"/>
      <c r="I12"/>
    </row>
    <row r="13" spans="1:12" s="32" customFormat="1" x14ac:dyDescent="0.2">
      <c r="A13"/>
      <c r="B13"/>
      <c r="C13"/>
      <c r="D13"/>
      <c r="E13"/>
      <c r="F13"/>
      <c r="G13"/>
      <c r="H13"/>
      <c r="I13"/>
    </row>
  </sheetData>
  <sheetProtection selectLockedCells="1" selectUnlockedCells="1"/>
  <mergeCells count="4">
    <mergeCell ref="A4:G4"/>
    <mergeCell ref="A6:I6"/>
    <mergeCell ref="A7:I7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2" workbookViewId="0">
      <selection activeCell="H12" sqref="H12:H13"/>
    </sheetView>
  </sheetViews>
  <sheetFormatPr defaultRowHeight="12.75" x14ac:dyDescent="0.2"/>
  <cols>
    <col min="1" max="1" width="2.7109375" customWidth="1"/>
    <col min="2" max="2" width="29.85546875" customWidth="1"/>
    <col min="3" max="3" width="5.28515625" customWidth="1"/>
    <col min="4" max="4" width="5.140625" customWidth="1"/>
    <col min="5" max="5" width="9.7109375" bestFit="1" customWidth="1"/>
    <col min="6" max="6" width="11.28515625" bestFit="1" customWidth="1"/>
    <col min="7" max="7" width="4.28515625" customWidth="1"/>
    <col min="8" max="8" width="11.28515625" bestFit="1" customWidth="1"/>
    <col min="9" max="9" width="15.28515625" customWidth="1"/>
  </cols>
  <sheetData>
    <row r="1" spans="1:9" ht="39" hidden="1" customHeight="1" x14ac:dyDescent="0.25">
      <c r="B1" s="1"/>
    </row>
    <row r="2" spans="1:9" ht="37.9" customHeight="1" thickBot="1" x14ac:dyDescent="0.3">
      <c r="A2" s="266" t="s">
        <v>907</v>
      </c>
      <c r="B2" s="266"/>
      <c r="C2" s="266"/>
      <c r="D2" s="266"/>
      <c r="E2" s="266"/>
      <c r="F2" s="266"/>
      <c r="G2" s="266"/>
      <c r="H2" s="266"/>
      <c r="I2" s="266"/>
    </row>
    <row r="3" spans="1:9" ht="57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21</v>
      </c>
      <c r="F3" s="20" t="s">
        <v>29</v>
      </c>
      <c r="G3" s="20" t="s">
        <v>23</v>
      </c>
      <c r="H3" s="21" t="s">
        <v>24</v>
      </c>
      <c r="I3" s="22" t="s">
        <v>8</v>
      </c>
    </row>
    <row r="4" spans="1:9" ht="33" customHeight="1" x14ac:dyDescent="0.2">
      <c r="A4" s="81">
        <v>1</v>
      </c>
      <c r="B4" s="9" t="s">
        <v>758</v>
      </c>
      <c r="C4" s="143">
        <v>90</v>
      </c>
      <c r="D4" s="26" t="s">
        <v>105</v>
      </c>
      <c r="E4" s="207"/>
      <c r="F4" s="207">
        <f>C4*E4</f>
        <v>0</v>
      </c>
      <c r="G4" s="11">
        <v>23</v>
      </c>
      <c r="H4" s="207">
        <f>F4*1.23</f>
        <v>0</v>
      </c>
      <c r="I4" s="201"/>
    </row>
    <row r="5" spans="1:9" ht="24.6" customHeight="1" x14ac:dyDescent="0.2">
      <c r="A5" s="8">
        <v>2</v>
      </c>
      <c r="B5" s="9" t="s">
        <v>759</v>
      </c>
      <c r="C5" s="143">
        <v>10</v>
      </c>
      <c r="D5" s="26" t="s">
        <v>105</v>
      </c>
      <c r="E5" s="207"/>
      <c r="F5" s="207">
        <f>C5*E5</f>
        <v>0</v>
      </c>
      <c r="G5" s="11">
        <v>23</v>
      </c>
      <c r="H5" s="234">
        <f>F5*1.23</f>
        <v>0</v>
      </c>
      <c r="I5" s="173"/>
    </row>
    <row r="6" spans="1:9" ht="15" customHeight="1" x14ac:dyDescent="0.25">
      <c r="A6" s="262" t="s">
        <v>438</v>
      </c>
      <c r="B6" s="262"/>
      <c r="C6" s="262"/>
      <c r="D6" s="262"/>
      <c r="E6" s="262"/>
      <c r="F6" s="262"/>
      <c r="G6" s="290"/>
      <c r="H6" s="235">
        <f>SUM(H4:H5)</f>
        <v>0</v>
      </c>
      <c r="I6" s="89"/>
    </row>
    <row r="7" spans="1:9" s="62" customFormat="1" ht="24" customHeight="1" x14ac:dyDescent="0.2">
      <c r="A7" s="30"/>
      <c r="B7" s="31" t="s">
        <v>439</v>
      </c>
      <c r="C7" s="31"/>
      <c r="D7" s="31"/>
      <c r="E7" s="31"/>
      <c r="F7" s="31"/>
      <c r="G7" s="31"/>
      <c r="H7"/>
      <c r="I7"/>
    </row>
    <row r="8" spans="1:9" ht="14.25" customHeight="1" x14ac:dyDescent="0.2">
      <c r="A8" s="259" t="s">
        <v>772</v>
      </c>
      <c r="B8" s="259"/>
      <c r="C8" s="259"/>
      <c r="D8" s="259"/>
      <c r="E8" s="259"/>
      <c r="F8" s="259"/>
      <c r="G8" s="259"/>
      <c r="H8" s="259"/>
      <c r="I8" s="259"/>
    </row>
    <row r="9" spans="1:9" ht="12.75" customHeight="1" x14ac:dyDescent="0.2">
      <c r="A9" s="259" t="s">
        <v>773</v>
      </c>
      <c r="B9" s="259"/>
      <c r="C9" s="259"/>
      <c r="D9" s="259"/>
      <c r="E9" s="259"/>
      <c r="F9" s="259"/>
      <c r="G9" s="259"/>
      <c r="H9" s="259"/>
      <c r="I9" s="259"/>
    </row>
    <row r="10" spans="1:9" ht="15" x14ac:dyDescent="0.2">
      <c r="A10" s="30"/>
      <c r="B10" s="31"/>
      <c r="C10" s="31"/>
      <c r="D10" s="31"/>
      <c r="E10" s="31"/>
      <c r="F10" s="31"/>
      <c r="G10" s="31"/>
    </row>
    <row r="11" spans="1:9" ht="15" x14ac:dyDescent="0.2">
      <c r="A11" s="30"/>
      <c r="B11" s="31"/>
      <c r="C11" s="31"/>
      <c r="D11" s="31"/>
      <c r="E11" s="31"/>
      <c r="F11" s="31"/>
      <c r="G11" s="31"/>
    </row>
    <row r="12" spans="1:9" ht="15" x14ac:dyDescent="0.2">
      <c r="A12" s="30"/>
      <c r="B12" s="31"/>
      <c r="C12" s="31"/>
      <c r="D12" s="31"/>
      <c r="E12" s="31"/>
      <c r="F12" s="31"/>
      <c r="G12" s="31"/>
      <c r="H12" t="s">
        <v>917</v>
      </c>
    </row>
    <row r="13" spans="1:9" ht="15" x14ac:dyDescent="0.2">
      <c r="A13" s="30"/>
      <c r="B13" s="31"/>
      <c r="C13" s="31"/>
      <c r="D13" s="31"/>
      <c r="E13" s="31"/>
      <c r="F13" s="31"/>
      <c r="G13" s="31"/>
      <c r="H13" t="s">
        <v>918</v>
      </c>
    </row>
    <row r="14" spans="1:9" ht="15" x14ac:dyDescent="0.2">
      <c r="A14" s="30"/>
      <c r="B14" s="31"/>
      <c r="C14" s="31"/>
      <c r="D14" s="31"/>
      <c r="E14" s="31"/>
      <c r="F14" s="31"/>
      <c r="G14" s="31"/>
    </row>
    <row r="15" spans="1:9" ht="15" x14ac:dyDescent="0.2">
      <c r="A15" s="30"/>
      <c r="B15" s="31"/>
      <c r="C15" s="31"/>
      <c r="D15" s="31"/>
      <c r="E15" s="31"/>
      <c r="F15" s="31"/>
      <c r="G15" s="31"/>
    </row>
    <row r="16" spans="1:9" ht="15" x14ac:dyDescent="0.2">
      <c r="A16" s="30"/>
      <c r="B16" s="31"/>
      <c r="C16" s="31"/>
      <c r="D16" s="31"/>
      <c r="E16" s="31"/>
      <c r="F16" s="31"/>
      <c r="G16" s="31"/>
    </row>
    <row r="17" spans="1:7" ht="15" x14ac:dyDescent="0.2">
      <c r="A17" s="30"/>
      <c r="B17" s="31"/>
      <c r="C17" s="31"/>
      <c r="D17" s="31"/>
      <c r="E17" s="31"/>
      <c r="F17" s="31"/>
      <c r="G17" s="31"/>
    </row>
    <row r="18" spans="1:7" ht="15" x14ac:dyDescent="0.2">
      <c r="A18" s="30"/>
      <c r="B18" s="31"/>
      <c r="C18" s="31"/>
      <c r="D18" s="31"/>
      <c r="E18" s="31"/>
      <c r="F18" s="31"/>
      <c r="G18" s="31"/>
    </row>
    <row r="19" spans="1:7" ht="15" x14ac:dyDescent="0.2">
      <c r="A19" s="30"/>
      <c r="B19" s="31"/>
      <c r="C19" s="31"/>
      <c r="D19" s="31"/>
      <c r="E19" s="31"/>
      <c r="F19" s="31"/>
      <c r="G19" s="31"/>
    </row>
    <row r="20" spans="1:7" ht="15" x14ac:dyDescent="0.2">
      <c r="A20" s="30"/>
      <c r="B20" s="31"/>
      <c r="C20" s="31"/>
      <c r="D20" s="31"/>
      <c r="E20" s="31"/>
      <c r="F20" s="31"/>
      <c r="G20" s="31"/>
    </row>
    <row r="21" spans="1:7" ht="15" x14ac:dyDescent="0.2">
      <c r="A21" s="30"/>
      <c r="B21" s="31"/>
      <c r="C21" s="31"/>
      <c r="D21" s="31"/>
      <c r="E21" s="31"/>
      <c r="F21" s="31"/>
      <c r="G21" s="31"/>
    </row>
    <row r="22" spans="1:7" ht="15" x14ac:dyDescent="0.2">
      <c r="A22" s="30"/>
      <c r="B22" s="31"/>
      <c r="C22" s="31"/>
      <c r="D22" s="31"/>
      <c r="E22" s="31"/>
      <c r="F22" s="31"/>
      <c r="G22" s="31"/>
    </row>
    <row r="23" spans="1:7" ht="15" x14ac:dyDescent="0.2">
      <c r="A23" s="30"/>
      <c r="B23" s="31"/>
      <c r="C23" s="31"/>
      <c r="D23" s="31"/>
      <c r="E23" s="31"/>
      <c r="F23" s="31"/>
      <c r="G23" s="31"/>
    </row>
    <row r="24" spans="1:7" ht="15" x14ac:dyDescent="0.2">
      <c r="A24" s="30"/>
      <c r="B24" s="31"/>
      <c r="C24" s="31"/>
      <c r="D24" s="31"/>
      <c r="E24" s="31"/>
      <c r="F24" s="31"/>
      <c r="G24" s="31"/>
    </row>
    <row r="25" spans="1:7" ht="15" x14ac:dyDescent="0.2">
      <c r="A25" s="30"/>
      <c r="B25" s="31"/>
      <c r="C25" s="31"/>
      <c r="D25" s="31"/>
      <c r="E25" s="31"/>
      <c r="F25" s="31"/>
      <c r="G25" s="31"/>
    </row>
    <row r="26" spans="1:7" ht="15" x14ac:dyDescent="0.2">
      <c r="A26" s="30"/>
      <c r="B26" s="31"/>
      <c r="C26" s="31"/>
      <c r="D26" s="31"/>
      <c r="E26" s="31"/>
      <c r="F26" s="31"/>
      <c r="G26" s="31"/>
    </row>
    <row r="27" spans="1:7" ht="15" x14ac:dyDescent="0.2">
      <c r="A27" s="30"/>
      <c r="B27" s="31"/>
      <c r="C27" s="31"/>
      <c r="D27" s="31"/>
      <c r="E27" s="31"/>
      <c r="F27" s="31"/>
      <c r="G27" s="31"/>
    </row>
    <row r="28" spans="1:7" ht="15" x14ac:dyDescent="0.2">
      <c r="A28" s="30"/>
      <c r="B28" s="31"/>
      <c r="C28" s="31"/>
      <c r="D28" s="31"/>
      <c r="E28" s="31"/>
      <c r="F28" s="31"/>
      <c r="G28" s="31"/>
    </row>
    <row r="29" spans="1:7" ht="15" x14ac:dyDescent="0.2">
      <c r="A29" s="30"/>
      <c r="B29" s="31"/>
      <c r="C29" s="31"/>
      <c r="D29" s="31"/>
      <c r="E29" s="31"/>
      <c r="F29" s="31"/>
      <c r="G29" s="31"/>
    </row>
    <row r="30" spans="1:7" ht="15" x14ac:dyDescent="0.2">
      <c r="A30" s="30"/>
      <c r="B30" s="31"/>
      <c r="C30" s="31"/>
      <c r="D30" s="31"/>
      <c r="E30" s="31"/>
      <c r="F30" s="31"/>
      <c r="G30" s="31"/>
    </row>
    <row r="31" spans="1:7" ht="15" x14ac:dyDescent="0.2">
      <c r="A31" s="30"/>
      <c r="B31" s="31"/>
      <c r="C31" s="31"/>
      <c r="D31" s="31"/>
      <c r="E31" s="31"/>
      <c r="F31" s="31"/>
      <c r="G31" s="31"/>
    </row>
    <row r="32" spans="1:7" ht="15" x14ac:dyDescent="0.2">
      <c r="A32" s="30"/>
      <c r="B32" s="31"/>
      <c r="C32" s="31"/>
      <c r="D32" s="31"/>
      <c r="E32" s="31"/>
      <c r="F32" s="31"/>
      <c r="G32" s="31"/>
    </row>
    <row r="33" spans="1:7" ht="15" x14ac:dyDescent="0.2">
      <c r="A33" s="30"/>
      <c r="B33" s="31"/>
      <c r="C33" s="31"/>
      <c r="D33" s="31"/>
      <c r="E33" s="31"/>
      <c r="F33" s="31"/>
      <c r="G33" s="31"/>
    </row>
    <row r="34" spans="1:7" ht="15" x14ac:dyDescent="0.2">
      <c r="A34" s="30"/>
      <c r="B34" s="31"/>
      <c r="C34" s="31"/>
      <c r="D34" s="31"/>
      <c r="E34" s="31"/>
      <c r="F34" s="31"/>
      <c r="G34" s="31"/>
    </row>
    <row r="35" spans="1:7" ht="15" x14ac:dyDescent="0.2">
      <c r="A35" s="30"/>
      <c r="B35" s="31"/>
      <c r="C35" s="31"/>
      <c r="D35" s="31"/>
      <c r="E35" s="31"/>
      <c r="F35" s="31"/>
      <c r="G35" s="31"/>
    </row>
    <row r="36" spans="1:7" ht="15" x14ac:dyDescent="0.2">
      <c r="A36" s="30"/>
      <c r="B36" s="31"/>
      <c r="C36" s="31"/>
      <c r="D36" s="31"/>
      <c r="E36" s="31"/>
      <c r="F36" s="31"/>
      <c r="G36" s="31"/>
    </row>
    <row r="37" spans="1:7" ht="15" x14ac:dyDescent="0.2">
      <c r="A37" s="30"/>
      <c r="B37" s="31"/>
      <c r="C37" s="31"/>
      <c r="D37" s="31"/>
      <c r="E37" s="31"/>
      <c r="F37" s="31"/>
      <c r="G37" s="31"/>
    </row>
    <row r="38" spans="1:7" ht="15" x14ac:dyDescent="0.2">
      <c r="A38" s="30"/>
      <c r="B38" s="31"/>
      <c r="C38" s="31"/>
      <c r="D38" s="31"/>
      <c r="E38" s="31"/>
      <c r="F38" s="31"/>
      <c r="G38" s="31"/>
    </row>
    <row r="39" spans="1:7" ht="15" x14ac:dyDescent="0.2">
      <c r="A39" s="30"/>
      <c r="B39" s="31"/>
      <c r="C39" s="31"/>
      <c r="D39" s="31"/>
      <c r="E39" s="31"/>
      <c r="F39" s="31"/>
      <c r="G39" s="31"/>
    </row>
    <row r="40" spans="1:7" ht="15" x14ac:dyDescent="0.2">
      <c r="A40" s="30"/>
      <c r="B40" s="31"/>
      <c r="C40" s="31"/>
      <c r="D40" s="31"/>
      <c r="E40" s="31"/>
      <c r="F40" s="31"/>
      <c r="G40" s="31"/>
    </row>
    <row r="41" spans="1:7" ht="15" x14ac:dyDescent="0.2">
      <c r="A41" s="30"/>
      <c r="B41" s="31"/>
      <c r="C41" s="31"/>
      <c r="D41" s="31"/>
      <c r="E41" s="31"/>
      <c r="F41" s="31"/>
      <c r="G41" s="31"/>
    </row>
    <row r="42" spans="1:7" ht="15" x14ac:dyDescent="0.2">
      <c r="A42" s="30"/>
      <c r="B42" s="31"/>
      <c r="C42" s="31"/>
      <c r="D42" s="31"/>
      <c r="E42" s="31"/>
      <c r="F42" s="31"/>
      <c r="G42" s="31"/>
    </row>
    <row r="43" spans="1:7" ht="15" x14ac:dyDescent="0.2">
      <c r="A43" s="30"/>
      <c r="B43" s="31"/>
      <c r="C43" s="31"/>
      <c r="D43" s="31"/>
      <c r="E43" s="31"/>
      <c r="F43" s="31"/>
      <c r="G43" s="31"/>
    </row>
    <row r="44" spans="1:7" ht="15" x14ac:dyDescent="0.2">
      <c r="A44" s="30"/>
      <c r="B44" s="31"/>
      <c r="C44" s="31"/>
      <c r="D44" s="31"/>
      <c r="E44" s="31"/>
      <c r="F44" s="31"/>
      <c r="G44" s="31"/>
    </row>
    <row r="45" spans="1:7" ht="15" x14ac:dyDescent="0.2">
      <c r="A45" s="30"/>
      <c r="B45" s="31"/>
      <c r="C45" s="31"/>
      <c r="D45" s="31"/>
      <c r="E45" s="31"/>
      <c r="F45" s="31"/>
      <c r="G45" s="31"/>
    </row>
    <row r="46" spans="1:7" ht="15" x14ac:dyDescent="0.2">
      <c r="A46" s="30"/>
      <c r="B46" s="31"/>
      <c r="C46" s="31"/>
      <c r="D46" s="31"/>
      <c r="E46" s="31"/>
      <c r="F46" s="31"/>
      <c r="G46" s="31"/>
    </row>
    <row r="47" spans="1:7" ht="15" x14ac:dyDescent="0.2">
      <c r="A47" s="30"/>
      <c r="B47" s="31"/>
      <c r="C47" s="31"/>
      <c r="D47" s="31"/>
      <c r="E47" s="31"/>
      <c r="F47" s="31"/>
      <c r="G47" s="31"/>
    </row>
    <row r="48" spans="1:7" ht="15" x14ac:dyDescent="0.2">
      <c r="A48" s="30"/>
      <c r="B48" s="31"/>
      <c r="C48" s="31"/>
      <c r="D48" s="31"/>
      <c r="E48" s="31"/>
      <c r="F48" s="31"/>
      <c r="G48" s="31"/>
    </row>
    <row r="49" spans="1:7" ht="15" x14ac:dyDescent="0.2">
      <c r="A49" s="30"/>
      <c r="B49" s="31"/>
      <c r="C49" s="31"/>
      <c r="D49" s="31"/>
      <c r="E49" s="31"/>
      <c r="F49" s="31"/>
      <c r="G49" s="31"/>
    </row>
    <row r="50" spans="1:7" ht="15" x14ac:dyDescent="0.2">
      <c r="A50" s="30"/>
      <c r="B50" s="31"/>
      <c r="C50" s="31"/>
      <c r="D50" s="31"/>
      <c r="E50" s="31"/>
      <c r="F50" s="31"/>
      <c r="G50" s="31"/>
    </row>
    <row r="51" spans="1:7" ht="15" x14ac:dyDescent="0.2">
      <c r="A51" s="30"/>
      <c r="B51" s="31"/>
      <c r="C51" s="31"/>
      <c r="D51" s="31"/>
      <c r="E51" s="31"/>
      <c r="F51" s="31"/>
      <c r="G51" s="31"/>
    </row>
    <row r="52" spans="1:7" ht="15" x14ac:dyDescent="0.2">
      <c r="A52" s="30"/>
      <c r="B52" s="31"/>
      <c r="C52" s="31"/>
      <c r="D52" s="31"/>
      <c r="E52" s="31"/>
      <c r="F52" s="31"/>
      <c r="G52" s="31"/>
    </row>
    <row r="53" spans="1:7" ht="15" x14ac:dyDescent="0.2">
      <c r="A53" s="30"/>
      <c r="B53" s="31"/>
      <c r="C53" s="31"/>
      <c r="D53" s="31"/>
      <c r="E53" s="31"/>
      <c r="F53" s="31"/>
      <c r="G53" s="31"/>
    </row>
    <row r="54" spans="1:7" ht="15" x14ac:dyDescent="0.2">
      <c r="A54" s="30"/>
      <c r="B54" s="31"/>
      <c r="C54" s="31"/>
      <c r="D54" s="31"/>
      <c r="E54" s="31"/>
      <c r="F54" s="31"/>
      <c r="G54" s="31"/>
    </row>
    <row r="55" spans="1:7" ht="15" x14ac:dyDescent="0.2">
      <c r="A55" s="30"/>
      <c r="B55" s="31"/>
      <c r="C55" s="31"/>
      <c r="D55" s="31"/>
      <c r="E55" s="31"/>
      <c r="F55" s="31"/>
      <c r="G55" s="31"/>
    </row>
    <row r="56" spans="1:7" ht="15" x14ac:dyDescent="0.2">
      <c r="A56" s="30"/>
      <c r="B56" s="31"/>
      <c r="C56" s="31"/>
      <c r="D56" s="31"/>
      <c r="E56" s="31"/>
      <c r="F56" s="31"/>
      <c r="G56" s="31"/>
    </row>
    <row r="57" spans="1:7" ht="15" x14ac:dyDescent="0.2">
      <c r="A57" s="30"/>
      <c r="B57" s="31"/>
      <c r="C57" s="31"/>
      <c r="D57" s="31"/>
      <c r="E57" s="31"/>
      <c r="F57" s="31"/>
      <c r="G57" s="31"/>
    </row>
    <row r="58" spans="1:7" ht="15" x14ac:dyDescent="0.2">
      <c r="A58" s="30"/>
      <c r="B58" s="31"/>
      <c r="C58" s="31"/>
      <c r="D58" s="31"/>
      <c r="E58" s="31"/>
      <c r="F58" s="31"/>
      <c r="G58" s="31"/>
    </row>
    <row r="59" spans="1:7" ht="15" x14ac:dyDescent="0.2">
      <c r="A59" s="30"/>
      <c r="B59" s="31"/>
      <c r="C59" s="31"/>
      <c r="D59" s="31"/>
      <c r="E59" s="31"/>
      <c r="F59" s="31"/>
      <c r="G59" s="31"/>
    </row>
    <row r="60" spans="1:7" ht="15" x14ac:dyDescent="0.2">
      <c r="A60" s="30"/>
      <c r="B60" s="31"/>
      <c r="C60" s="31"/>
      <c r="D60" s="31"/>
      <c r="E60" s="31"/>
      <c r="F60" s="31"/>
      <c r="G60" s="31"/>
    </row>
    <row r="61" spans="1:7" ht="15" x14ac:dyDescent="0.2">
      <c r="A61" s="30"/>
      <c r="B61" s="31"/>
      <c r="C61" s="31"/>
      <c r="D61" s="31"/>
      <c r="E61" s="31"/>
      <c r="F61" s="31"/>
      <c r="G61" s="31"/>
    </row>
    <row r="62" spans="1:7" ht="15" x14ac:dyDescent="0.2">
      <c r="A62" s="30"/>
      <c r="B62" s="31"/>
      <c r="C62" s="31"/>
      <c r="D62" s="31"/>
      <c r="E62" s="31"/>
      <c r="F62" s="31"/>
      <c r="G62" s="31"/>
    </row>
    <row r="63" spans="1:7" ht="15" x14ac:dyDescent="0.2">
      <c r="A63" s="30"/>
      <c r="B63" s="31"/>
      <c r="C63" s="31"/>
      <c r="D63" s="31"/>
      <c r="E63" s="31"/>
      <c r="F63" s="31"/>
      <c r="G63" s="31"/>
    </row>
    <row r="64" spans="1:7" ht="15" x14ac:dyDescent="0.2">
      <c r="A64" s="30"/>
      <c r="B64" s="31"/>
      <c r="C64" s="31"/>
      <c r="D64" s="31"/>
      <c r="E64" s="31"/>
      <c r="F64" s="31"/>
      <c r="G64" s="31"/>
    </row>
    <row r="65" spans="1:7" ht="15" x14ac:dyDescent="0.2">
      <c r="A65" s="30"/>
      <c r="B65" s="31"/>
      <c r="C65" s="31"/>
      <c r="D65" s="31"/>
      <c r="E65" s="31"/>
      <c r="F65" s="31"/>
      <c r="G65" s="31"/>
    </row>
    <row r="66" spans="1:7" ht="15" x14ac:dyDescent="0.2">
      <c r="A66" s="30"/>
      <c r="B66" s="31"/>
      <c r="C66" s="31"/>
      <c r="D66" s="31"/>
      <c r="E66" s="31"/>
      <c r="F66" s="31"/>
      <c r="G66" s="31"/>
    </row>
    <row r="67" spans="1:7" ht="15" x14ac:dyDescent="0.2">
      <c r="A67" s="30"/>
      <c r="B67" s="31"/>
      <c r="C67" s="31"/>
      <c r="D67" s="31"/>
      <c r="E67" s="31"/>
      <c r="F67" s="31"/>
      <c r="G67" s="31"/>
    </row>
    <row r="68" spans="1:7" ht="15" x14ac:dyDescent="0.2">
      <c r="A68" s="30"/>
      <c r="B68" s="31"/>
      <c r="C68" s="31"/>
      <c r="D68" s="31"/>
      <c r="E68" s="31"/>
      <c r="F68" s="31"/>
      <c r="G68" s="31"/>
    </row>
    <row r="69" spans="1:7" ht="15" x14ac:dyDescent="0.2">
      <c r="A69" s="30"/>
      <c r="B69" s="31"/>
      <c r="C69" s="31"/>
      <c r="D69" s="31"/>
      <c r="E69" s="31"/>
      <c r="F69" s="31"/>
      <c r="G69" s="31"/>
    </row>
    <row r="70" spans="1:7" ht="15" x14ac:dyDescent="0.2">
      <c r="A70" s="30"/>
      <c r="B70" s="31"/>
      <c r="C70" s="31"/>
      <c r="D70" s="31"/>
      <c r="E70" s="31"/>
      <c r="F70" s="31"/>
      <c r="G70" s="31"/>
    </row>
    <row r="71" spans="1:7" ht="15" x14ac:dyDescent="0.2">
      <c r="A71" s="30"/>
      <c r="B71" s="31"/>
      <c r="C71" s="31"/>
      <c r="D71" s="31"/>
      <c r="E71" s="31"/>
      <c r="F71" s="31"/>
      <c r="G71" s="31"/>
    </row>
    <row r="72" spans="1:7" ht="15" x14ac:dyDescent="0.2">
      <c r="A72" s="30"/>
      <c r="B72" s="31"/>
      <c r="C72" s="31"/>
      <c r="D72" s="31"/>
      <c r="E72" s="31"/>
      <c r="F72" s="31"/>
      <c r="G72" s="31"/>
    </row>
    <row r="73" spans="1:7" ht="15" x14ac:dyDescent="0.2">
      <c r="A73" s="30"/>
      <c r="B73" s="31"/>
      <c r="C73" s="31"/>
      <c r="D73" s="31"/>
      <c r="E73" s="31"/>
      <c r="F73" s="31"/>
      <c r="G73" s="31"/>
    </row>
    <row r="74" spans="1:7" ht="15" x14ac:dyDescent="0.2">
      <c r="A74" s="30"/>
      <c r="B74" s="31"/>
      <c r="C74" s="31"/>
      <c r="D74" s="31"/>
      <c r="E74" s="31"/>
      <c r="F74" s="31"/>
      <c r="G74" s="31"/>
    </row>
    <row r="75" spans="1:7" ht="15" x14ac:dyDescent="0.2">
      <c r="A75" s="30"/>
      <c r="B75" s="31"/>
      <c r="C75" s="31"/>
      <c r="D75" s="31"/>
      <c r="E75" s="31"/>
      <c r="F75" s="31"/>
      <c r="G75" s="31"/>
    </row>
    <row r="76" spans="1:7" ht="15" x14ac:dyDescent="0.2">
      <c r="A76" s="30"/>
      <c r="B76" s="31"/>
      <c r="C76" s="31"/>
      <c r="D76" s="31"/>
      <c r="E76" s="31"/>
      <c r="F76" s="31"/>
      <c r="G76" s="31"/>
    </row>
    <row r="77" spans="1:7" ht="15" x14ac:dyDescent="0.2">
      <c r="A77" s="30"/>
      <c r="B77" s="31"/>
      <c r="C77" s="31"/>
      <c r="D77" s="31"/>
      <c r="E77" s="31"/>
      <c r="F77" s="31"/>
      <c r="G77" s="31"/>
    </row>
    <row r="78" spans="1:7" ht="15" x14ac:dyDescent="0.2">
      <c r="A78" s="30"/>
      <c r="B78" s="31"/>
      <c r="C78" s="31"/>
      <c r="D78" s="31"/>
      <c r="E78" s="31"/>
      <c r="F78" s="31"/>
      <c r="G78" s="31"/>
    </row>
    <row r="79" spans="1:7" ht="15" x14ac:dyDescent="0.2">
      <c r="A79" s="30"/>
      <c r="B79" s="31"/>
      <c r="C79" s="31"/>
      <c r="D79" s="31"/>
      <c r="E79" s="31"/>
      <c r="F79" s="31"/>
      <c r="G79" s="31"/>
    </row>
    <row r="80" spans="1:7" ht="15" x14ac:dyDescent="0.2">
      <c r="A80" s="30"/>
      <c r="B80" s="31"/>
      <c r="C80" s="31"/>
      <c r="D80" s="31"/>
      <c r="E80" s="31"/>
      <c r="F80" s="31"/>
      <c r="G80" s="31"/>
    </row>
    <row r="81" spans="1:7" ht="15" x14ac:dyDescent="0.2">
      <c r="A81" s="30"/>
      <c r="B81" s="31"/>
      <c r="C81" s="31"/>
      <c r="D81" s="31"/>
      <c r="E81" s="31"/>
      <c r="F81" s="31"/>
      <c r="G81" s="31"/>
    </row>
    <row r="82" spans="1:7" ht="15" x14ac:dyDescent="0.2">
      <c r="A82" s="30"/>
      <c r="B82" s="31"/>
      <c r="C82" s="31"/>
      <c r="D82" s="31"/>
      <c r="E82" s="31"/>
      <c r="F82" s="31"/>
      <c r="G82" s="31"/>
    </row>
    <row r="83" spans="1:7" ht="15" x14ac:dyDescent="0.2">
      <c r="A83" s="30"/>
      <c r="B83" s="31"/>
      <c r="C83" s="31"/>
      <c r="D83" s="31"/>
      <c r="E83" s="31"/>
      <c r="F83" s="31"/>
      <c r="G83" s="31"/>
    </row>
    <row r="84" spans="1:7" ht="15" x14ac:dyDescent="0.2">
      <c r="A84" s="30"/>
      <c r="B84" s="31"/>
      <c r="C84" s="31"/>
      <c r="D84" s="31"/>
      <c r="E84" s="31"/>
      <c r="F84" s="31"/>
      <c r="G84" s="31"/>
    </row>
    <row r="85" spans="1:7" ht="15" x14ac:dyDescent="0.2">
      <c r="A85" s="30"/>
      <c r="B85" s="31"/>
      <c r="C85" s="31"/>
      <c r="D85" s="31"/>
      <c r="E85" s="31"/>
      <c r="F85" s="31"/>
      <c r="G85" s="31"/>
    </row>
    <row r="86" spans="1:7" ht="15" x14ac:dyDescent="0.2">
      <c r="A86" s="30"/>
      <c r="B86" s="31"/>
      <c r="C86" s="31"/>
      <c r="D86" s="31"/>
      <c r="E86" s="31"/>
      <c r="F86" s="31"/>
      <c r="G86" s="31"/>
    </row>
    <row r="87" spans="1:7" ht="15" x14ac:dyDescent="0.2">
      <c r="A87" s="30"/>
      <c r="B87" s="31"/>
      <c r="C87" s="31"/>
      <c r="D87" s="31"/>
      <c r="E87" s="31"/>
      <c r="F87" s="31"/>
      <c r="G87" s="31"/>
    </row>
    <row r="88" spans="1:7" ht="15" x14ac:dyDescent="0.2">
      <c r="A88" s="30"/>
      <c r="B88" s="31"/>
      <c r="C88" s="31"/>
      <c r="D88" s="31"/>
      <c r="E88" s="31"/>
      <c r="F88" s="31"/>
      <c r="G88" s="31"/>
    </row>
    <row r="89" spans="1:7" ht="15" x14ac:dyDescent="0.2">
      <c r="A89" s="30"/>
      <c r="B89" s="31"/>
      <c r="C89" s="31"/>
      <c r="D89" s="31"/>
      <c r="E89" s="31"/>
      <c r="F89" s="31"/>
      <c r="G89" s="31"/>
    </row>
    <row r="90" spans="1:7" ht="15" x14ac:dyDescent="0.2">
      <c r="A90" s="30"/>
      <c r="B90" s="31"/>
      <c r="C90" s="31"/>
      <c r="D90" s="31"/>
      <c r="E90" s="31"/>
      <c r="F90" s="31"/>
      <c r="G90" s="31"/>
    </row>
    <row r="91" spans="1:7" ht="15" x14ac:dyDescent="0.2">
      <c r="A91" s="30"/>
      <c r="B91" s="31"/>
      <c r="C91" s="31"/>
      <c r="D91" s="31"/>
      <c r="E91" s="31"/>
      <c r="F91" s="31"/>
      <c r="G91" s="31"/>
    </row>
    <row r="92" spans="1:7" ht="15" x14ac:dyDescent="0.2">
      <c r="A92" s="30"/>
      <c r="B92" s="31"/>
      <c r="C92" s="31"/>
      <c r="D92" s="31"/>
      <c r="E92" s="31"/>
      <c r="F92" s="31"/>
      <c r="G92" s="31"/>
    </row>
    <row r="93" spans="1:7" ht="15" x14ac:dyDescent="0.2">
      <c r="A93" s="30"/>
      <c r="B93" s="31"/>
      <c r="C93" s="31"/>
      <c r="D93" s="31"/>
      <c r="E93" s="31"/>
      <c r="F93" s="31"/>
      <c r="G93" s="31"/>
    </row>
    <row r="94" spans="1:7" ht="15" x14ac:dyDescent="0.2">
      <c r="A94" s="30"/>
      <c r="B94" s="31"/>
      <c r="C94" s="31"/>
      <c r="D94" s="31"/>
      <c r="E94" s="31"/>
      <c r="F94" s="31"/>
      <c r="G94" s="31"/>
    </row>
    <row r="95" spans="1:7" ht="15" x14ac:dyDescent="0.2">
      <c r="A95" s="30"/>
      <c r="B95" s="31"/>
      <c r="C95" s="31"/>
      <c r="D95" s="31"/>
      <c r="E95" s="31"/>
      <c r="F95" s="31"/>
      <c r="G95" s="31"/>
    </row>
    <row r="96" spans="1:7" ht="15" x14ac:dyDescent="0.2">
      <c r="A96" s="30"/>
      <c r="B96" s="31"/>
      <c r="C96" s="31"/>
      <c r="D96" s="31"/>
      <c r="E96" s="31"/>
      <c r="F96" s="31"/>
      <c r="G96" s="31"/>
    </row>
    <row r="97" spans="1:7" ht="15" x14ac:dyDescent="0.2">
      <c r="A97" s="30"/>
      <c r="B97" s="31"/>
      <c r="C97" s="31"/>
      <c r="D97" s="31"/>
      <c r="E97" s="31"/>
      <c r="F97" s="31"/>
      <c r="G97" s="31"/>
    </row>
    <row r="98" spans="1:7" ht="15" x14ac:dyDescent="0.2">
      <c r="A98" s="30"/>
      <c r="B98" s="31"/>
      <c r="C98" s="31"/>
      <c r="D98" s="31"/>
      <c r="E98" s="31"/>
      <c r="F98" s="31"/>
      <c r="G98" s="31"/>
    </row>
    <row r="99" spans="1:7" ht="15" x14ac:dyDescent="0.2">
      <c r="A99" s="30"/>
      <c r="B99" s="31"/>
      <c r="C99" s="31"/>
      <c r="D99" s="31"/>
      <c r="E99" s="31"/>
      <c r="F99" s="31"/>
      <c r="G99" s="31"/>
    </row>
    <row r="100" spans="1:7" ht="15" x14ac:dyDescent="0.2">
      <c r="A100" s="30"/>
      <c r="B100" s="31"/>
      <c r="C100" s="31"/>
      <c r="D100" s="31"/>
      <c r="E100" s="31"/>
      <c r="F100" s="31"/>
      <c r="G100" s="31"/>
    </row>
    <row r="101" spans="1:7" ht="15" x14ac:dyDescent="0.2">
      <c r="A101" s="30"/>
      <c r="B101" s="31"/>
      <c r="C101" s="31"/>
      <c r="D101" s="31"/>
      <c r="E101" s="31"/>
      <c r="F101" s="31"/>
      <c r="G101" s="31"/>
    </row>
    <row r="102" spans="1:7" ht="15" x14ac:dyDescent="0.2">
      <c r="A102" s="30"/>
      <c r="B102" s="31"/>
      <c r="C102" s="31"/>
      <c r="D102" s="31"/>
      <c r="E102" s="31"/>
      <c r="F102" s="31"/>
      <c r="G102" s="31"/>
    </row>
    <row r="103" spans="1:7" ht="15" x14ac:dyDescent="0.2">
      <c r="A103" s="30"/>
      <c r="B103" s="31"/>
      <c r="C103" s="31"/>
      <c r="D103" s="31"/>
      <c r="E103" s="31"/>
      <c r="F103" s="31"/>
      <c r="G103" s="31"/>
    </row>
    <row r="104" spans="1:7" ht="15" x14ac:dyDescent="0.2">
      <c r="A104" s="30"/>
      <c r="B104" s="31"/>
      <c r="C104" s="31"/>
      <c r="D104" s="31"/>
      <c r="E104" s="31"/>
      <c r="F104" s="31"/>
      <c r="G104" s="31"/>
    </row>
    <row r="105" spans="1:7" ht="15" x14ac:dyDescent="0.2">
      <c r="A105" s="30"/>
      <c r="B105" s="31"/>
      <c r="C105" s="31"/>
      <c r="D105" s="31"/>
      <c r="E105" s="31"/>
      <c r="F105" s="31"/>
      <c r="G105" s="31"/>
    </row>
    <row r="106" spans="1:7" ht="15" x14ac:dyDescent="0.2">
      <c r="A106" s="30"/>
      <c r="B106" s="31"/>
      <c r="C106" s="31"/>
      <c r="D106" s="31"/>
      <c r="E106" s="31"/>
      <c r="F106" s="31"/>
      <c r="G106" s="31"/>
    </row>
    <row r="107" spans="1:7" ht="15" x14ac:dyDescent="0.2">
      <c r="A107" s="30"/>
      <c r="B107" s="31"/>
      <c r="C107" s="31"/>
      <c r="D107" s="31"/>
      <c r="E107" s="31"/>
      <c r="F107" s="31"/>
      <c r="G107" s="31"/>
    </row>
    <row r="108" spans="1:7" ht="15" x14ac:dyDescent="0.2">
      <c r="A108" s="30"/>
      <c r="B108" s="31"/>
      <c r="C108" s="31"/>
      <c r="D108" s="31"/>
      <c r="E108" s="31"/>
      <c r="F108" s="31"/>
      <c r="G108" s="31"/>
    </row>
    <row r="109" spans="1:7" ht="15" x14ac:dyDescent="0.2">
      <c r="A109" s="30"/>
      <c r="B109" s="31"/>
      <c r="C109" s="31"/>
      <c r="D109" s="31"/>
      <c r="E109" s="31"/>
      <c r="F109" s="31"/>
      <c r="G109" s="31"/>
    </row>
    <row r="110" spans="1:7" ht="15" x14ac:dyDescent="0.2">
      <c r="A110" s="30"/>
      <c r="B110" s="31"/>
      <c r="C110" s="31"/>
      <c r="D110" s="31"/>
      <c r="E110" s="31"/>
      <c r="F110" s="31"/>
      <c r="G110" s="31"/>
    </row>
    <row r="111" spans="1:7" ht="15" x14ac:dyDescent="0.2">
      <c r="A111" s="30"/>
      <c r="B111" s="31"/>
      <c r="C111" s="31"/>
      <c r="D111" s="31"/>
      <c r="E111" s="31"/>
      <c r="F111" s="31"/>
      <c r="G111" s="31"/>
    </row>
    <row r="112" spans="1:7" ht="15" x14ac:dyDescent="0.2">
      <c r="A112" s="30"/>
      <c r="B112" s="31"/>
      <c r="C112" s="31"/>
      <c r="D112" s="31"/>
      <c r="E112" s="31"/>
      <c r="F112" s="31"/>
      <c r="G112" s="31"/>
    </row>
    <row r="113" spans="1:7" ht="15" x14ac:dyDescent="0.2">
      <c r="A113" s="30"/>
      <c r="B113" s="31"/>
      <c r="C113" s="31"/>
      <c r="D113" s="31"/>
      <c r="E113" s="31"/>
      <c r="F113" s="31"/>
      <c r="G113" s="31"/>
    </row>
    <row r="114" spans="1:7" ht="15" x14ac:dyDescent="0.2">
      <c r="A114" s="30"/>
      <c r="B114" s="31"/>
      <c r="C114" s="31"/>
      <c r="D114" s="31"/>
      <c r="E114" s="31"/>
      <c r="F114" s="31"/>
      <c r="G114" s="31"/>
    </row>
    <row r="115" spans="1:7" ht="15" x14ac:dyDescent="0.2">
      <c r="A115" s="30"/>
      <c r="B115" s="31"/>
      <c r="C115" s="31"/>
      <c r="D115" s="31"/>
      <c r="E115" s="31"/>
      <c r="F115" s="31"/>
      <c r="G115" s="31"/>
    </row>
    <row r="116" spans="1:7" ht="15" x14ac:dyDescent="0.2">
      <c r="A116" s="30"/>
      <c r="B116" s="31"/>
      <c r="C116" s="31"/>
      <c r="D116" s="31"/>
      <c r="E116" s="31"/>
      <c r="F116" s="31"/>
      <c r="G116" s="31"/>
    </row>
    <row r="117" spans="1:7" ht="15" x14ac:dyDescent="0.2">
      <c r="A117" s="30"/>
      <c r="B117" s="31"/>
      <c r="C117" s="31"/>
      <c r="D117" s="31"/>
      <c r="E117" s="31"/>
      <c r="F117" s="31"/>
      <c r="G117" s="31"/>
    </row>
    <row r="118" spans="1:7" ht="15" x14ac:dyDescent="0.2">
      <c r="A118" s="30"/>
      <c r="B118" s="31"/>
      <c r="C118" s="31"/>
      <c r="D118" s="31"/>
      <c r="E118" s="31"/>
      <c r="F118" s="31"/>
      <c r="G118" s="31"/>
    </row>
    <row r="119" spans="1:7" ht="15" x14ac:dyDescent="0.2">
      <c r="A119" s="30"/>
      <c r="B119" s="31"/>
      <c r="C119" s="31"/>
      <c r="D119" s="31"/>
      <c r="E119" s="31"/>
      <c r="F119" s="31"/>
      <c r="G119" s="31"/>
    </row>
    <row r="120" spans="1:7" ht="15" x14ac:dyDescent="0.2">
      <c r="A120" s="30"/>
      <c r="B120" s="31"/>
      <c r="C120" s="31"/>
      <c r="D120" s="31"/>
      <c r="E120" s="31"/>
      <c r="F120" s="31"/>
      <c r="G120" s="31"/>
    </row>
    <row r="121" spans="1:7" ht="15" x14ac:dyDescent="0.2">
      <c r="A121" s="30"/>
      <c r="B121" s="31"/>
      <c r="C121" s="31"/>
      <c r="D121" s="31"/>
      <c r="E121" s="31"/>
      <c r="F121" s="31"/>
      <c r="G121" s="31"/>
    </row>
    <row r="122" spans="1:7" ht="15" x14ac:dyDescent="0.2">
      <c r="A122" s="30"/>
      <c r="B122" s="31"/>
      <c r="C122" s="31"/>
      <c r="D122" s="31"/>
      <c r="E122" s="31"/>
      <c r="F122" s="31"/>
      <c r="G122" s="31"/>
    </row>
    <row r="123" spans="1:7" ht="15" x14ac:dyDescent="0.2">
      <c r="A123" s="30"/>
      <c r="B123" s="31"/>
      <c r="C123" s="31"/>
      <c r="D123" s="31"/>
      <c r="E123" s="31"/>
      <c r="F123" s="31"/>
      <c r="G123" s="31"/>
    </row>
    <row r="124" spans="1:7" ht="15" x14ac:dyDescent="0.2">
      <c r="A124" s="30"/>
      <c r="B124" s="31"/>
      <c r="C124" s="31"/>
      <c r="D124" s="31"/>
      <c r="E124" s="31"/>
      <c r="F124" s="31"/>
      <c r="G124" s="31"/>
    </row>
    <row r="125" spans="1:7" ht="15" x14ac:dyDescent="0.2">
      <c r="A125" s="30"/>
      <c r="B125" s="31"/>
      <c r="C125" s="31"/>
      <c r="D125" s="31"/>
      <c r="E125" s="31"/>
      <c r="F125" s="31"/>
      <c r="G125" s="31"/>
    </row>
    <row r="126" spans="1:7" ht="15" x14ac:dyDescent="0.2">
      <c r="A126" s="30"/>
      <c r="B126" s="31"/>
      <c r="C126" s="31"/>
      <c r="D126" s="31"/>
      <c r="E126" s="31"/>
      <c r="F126" s="31"/>
      <c r="G126" s="31"/>
    </row>
    <row r="127" spans="1:7" ht="15" x14ac:dyDescent="0.2">
      <c r="A127" s="30"/>
      <c r="B127" s="31"/>
      <c r="C127" s="31"/>
      <c r="D127" s="31"/>
      <c r="E127" s="31"/>
      <c r="F127" s="31"/>
      <c r="G127" s="31"/>
    </row>
    <row r="128" spans="1:7" ht="15" x14ac:dyDescent="0.2">
      <c r="A128" s="30"/>
      <c r="B128" s="31"/>
      <c r="C128" s="31"/>
      <c r="D128" s="31"/>
      <c r="E128" s="31"/>
      <c r="F128" s="31"/>
      <c r="G128" s="31"/>
    </row>
    <row r="129" spans="1:7" ht="15" x14ac:dyDescent="0.2">
      <c r="A129" s="30"/>
      <c r="B129" s="31"/>
      <c r="C129" s="31"/>
      <c r="D129" s="31"/>
      <c r="E129" s="31"/>
      <c r="F129" s="31"/>
      <c r="G129" s="31"/>
    </row>
    <row r="130" spans="1:7" ht="15" x14ac:dyDescent="0.2">
      <c r="A130" s="30"/>
      <c r="B130" s="31"/>
      <c r="C130" s="31"/>
      <c r="D130" s="31"/>
      <c r="E130" s="31"/>
      <c r="F130" s="31"/>
      <c r="G130" s="31"/>
    </row>
    <row r="131" spans="1:7" ht="15" x14ac:dyDescent="0.2">
      <c r="A131" s="30"/>
      <c r="B131" s="31"/>
      <c r="C131" s="31"/>
      <c r="D131" s="31"/>
      <c r="E131" s="31"/>
      <c r="F131" s="31"/>
      <c r="G131" s="31"/>
    </row>
    <row r="132" spans="1:7" ht="15" x14ac:dyDescent="0.2">
      <c r="A132" s="30"/>
      <c r="B132" s="31"/>
      <c r="C132" s="31"/>
      <c r="D132" s="31"/>
      <c r="E132" s="31"/>
      <c r="F132" s="31"/>
      <c r="G132" s="31"/>
    </row>
    <row r="133" spans="1:7" ht="15" x14ac:dyDescent="0.2">
      <c r="A133" s="30"/>
      <c r="B133" s="31"/>
      <c r="C133" s="31"/>
      <c r="D133" s="31"/>
      <c r="E133" s="31"/>
      <c r="F133" s="31"/>
      <c r="G133" s="31"/>
    </row>
    <row r="134" spans="1:7" x14ac:dyDescent="0.2">
      <c r="A134" s="62"/>
    </row>
    <row r="135" spans="1:7" x14ac:dyDescent="0.2">
      <c r="A135" s="62"/>
    </row>
    <row r="136" spans="1:7" x14ac:dyDescent="0.2">
      <c r="A136" s="62"/>
    </row>
    <row r="137" spans="1:7" x14ac:dyDescent="0.2">
      <c r="A137" s="62"/>
    </row>
  </sheetData>
  <sheetProtection selectLockedCells="1" selectUnlockedCells="1"/>
  <mergeCells count="4">
    <mergeCell ref="A6:G6"/>
    <mergeCell ref="A8:I8"/>
    <mergeCell ref="A9:I9"/>
    <mergeCell ref="A2:I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H11" sqref="H11:H12"/>
    </sheetView>
  </sheetViews>
  <sheetFormatPr defaultRowHeight="12.75" x14ac:dyDescent="0.2"/>
  <cols>
    <col min="1" max="1" width="4.140625" customWidth="1"/>
    <col min="2" max="2" width="28" customWidth="1"/>
    <col min="3" max="3" width="5.28515625" customWidth="1"/>
    <col min="4" max="4" width="5.7109375" customWidth="1"/>
    <col min="5" max="5" width="9.85546875" customWidth="1"/>
    <col min="6" max="6" width="9.7109375" bestFit="1" customWidth="1"/>
    <col min="7" max="7" width="3.7109375" customWidth="1"/>
    <col min="8" max="8" width="9.7109375" bestFit="1" customWidth="1"/>
    <col min="9" max="9" width="13.42578125" customWidth="1"/>
  </cols>
  <sheetData>
    <row r="1" spans="1:9" ht="38.25" customHeight="1" thickBot="1" x14ac:dyDescent="0.3">
      <c r="A1" s="266" t="s">
        <v>908</v>
      </c>
      <c r="B1" s="266"/>
      <c r="C1" s="266"/>
      <c r="D1" s="266"/>
      <c r="E1" s="266"/>
      <c r="F1" s="266"/>
      <c r="G1" s="266"/>
      <c r="H1" s="266"/>
      <c r="I1" s="266"/>
    </row>
    <row r="2" spans="1:9" ht="45.6" customHeight="1" x14ac:dyDescent="0.2">
      <c r="A2" s="17" t="s">
        <v>0</v>
      </c>
      <c r="B2" s="18" t="s">
        <v>1</v>
      </c>
      <c r="C2" s="18" t="s">
        <v>2</v>
      </c>
      <c r="D2" s="18" t="s">
        <v>3</v>
      </c>
      <c r="E2" s="19" t="s">
        <v>21</v>
      </c>
      <c r="F2" s="19" t="s">
        <v>29</v>
      </c>
      <c r="G2" s="21" t="s">
        <v>440</v>
      </c>
      <c r="H2" s="22" t="s">
        <v>24</v>
      </c>
      <c r="I2" s="202" t="s">
        <v>8</v>
      </c>
    </row>
    <row r="3" spans="1:9" ht="102.75" customHeight="1" x14ac:dyDescent="0.2">
      <c r="A3" s="159">
        <v>1</v>
      </c>
      <c r="B3" s="174" t="s">
        <v>760</v>
      </c>
      <c r="C3" s="159">
        <v>5</v>
      </c>
      <c r="D3" s="159" t="s">
        <v>9</v>
      </c>
      <c r="E3" s="232"/>
      <c r="F3" s="232">
        <f>C3*E3</f>
        <v>0</v>
      </c>
      <c r="G3" s="174">
        <v>8</v>
      </c>
      <c r="H3" s="236">
        <f>F3*1.08</f>
        <v>0</v>
      </c>
      <c r="I3" s="173"/>
    </row>
    <row r="4" spans="1:9" s="62" customFormat="1" ht="26.25" customHeight="1" x14ac:dyDescent="0.25">
      <c r="A4" s="291" t="s">
        <v>34</v>
      </c>
      <c r="B4" s="291"/>
      <c r="C4" s="291"/>
      <c r="D4" s="291"/>
      <c r="E4" s="291"/>
      <c r="F4" s="291"/>
      <c r="G4" s="291"/>
      <c r="H4" s="235">
        <f>SUM(H3)</f>
        <v>0</v>
      </c>
      <c r="I4" s="89"/>
    </row>
    <row r="5" spans="1:9" ht="15" x14ac:dyDescent="0.2">
      <c r="A5" s="30"/>
      <c r="B5" s="31"/>
      <c r="C5" s="31"/>
      <c r="D5" s="31"/>
      <c r="E5" s="31"/>
      <c r="F5" s="31"/>
      <c r="G5" s="31"/>
    </row>
    <row r="6" spans="1:9" ht="15" x14ac:dyDescent="0.2">
      <c r="A6" s="30"/>
      <c r="B6" s="29"/>
      <c r="C6" s="31"/>
      <c r="D6" s="31"/>
      <c r="E6" s="31"/>
      <c r="F6" s="31"/>
      <c r="G6" s="31"/>
    </row>
    <row r="7" spans="1:9" ht="14.25" customHeight="1" x14ac:dyDescent="0.2">
      <c r="A7" s="259" t="s">
        <v>770</v>
      </c>
      <c r="B7" s="259"/>
      <c r="C7" s="259"/>
      <c r="D7" s="259"/>
      <c r="E7" s="259"/>
      <c r="F7" s="259"/>
      <c r="G7" s="259"/>
      <c r="H7" s="259"/>
      <c r="I7" s="259"/>
    </row>
    <row r="8" spans="1:9" ht="14.25" customHeight="1" x14ac:dyDescent="0.2">
      <c r="A8" s="259" t="s">
        <v>771</v>
      </c>
      <c r="B8" s="259"/>
      <c r="C8" s="259"/>
      <c r="D8" s="259"/>
      <c r="E8" s="259"/>
      <c r="F8" s="259"/>
      <c r="G8" s="259"/>
      <c r="H8" s="259"/>
      <c r="I8" s="259"/>
    </row>
    <row r="9" spans="1:9" ht="15" x14ac:dyDescent="0.2">
      <c r="A9" s="31"/>
      <c r="B9" s="31"/>
      <c r="C9" s="31"/>
      <c r="D9" s="31"/>
      <c r="E9" s="31"/>
      <c r="F9" s="31"/>
      <c r="G9" s="31"/>
    </row>
    <row r="10" spans="1:9" x14ac:dyDescent="0.2">
      <c r="A10" s="32"/>
      <c r="B10" s="32"/>
      <c r="C10" s="32"/>
      <c r="D10" s="32"/>
      <c r="E10" s="32"/>
      <c r="F10" s="32"/>
      <c r="G10" s="32"/>
    </row>
    <row r="11" spans="1:9" x14ac:dyDescent="0.2">
      <c r="H11" t="s">
        <v>917</v>
      </c>
    </row>
    <row r="12" spans="1:9" x14ac:dyDescent="0.2">
      <c r="H12" t="s">
        <v>918</v>
      </c>
    </row>
    <row r="13" spans="1:9" x14ac:dyDescent="0.2">
      <c r="B13" t="s">
        <v>59</v>
      </c>
      <c r="G13" s="32"/>
      <c r="H13" s="32"/>
      <c r="I13" s="32"/>
    </row>
    <row r="14" spans="1:9" x14ac:dyDescent="0.2">
      <c r="G14" s="32"/>
      <c r="H14" s="32"/>
      <c r="I14" s="32"/>
    </row>
    <row r="15" spans="1:9" x14ac:dyDescent="0.2">
      <c r="G15" s="32"/>
      <c r="H15" s="32"/>
      <c r="I15" s="32"/>
    </row>
    <row r="16" spans="1:9" x14ac:dyDescent="0.2">
      <c r="G16" s="32"/>
      <c r="H16" s="32"/>
      <c r="I16" s="32"/>
    </row>
    <row r="17" spans="7:9" x14ac:dyDescent="0.2">
      <c r="G17" s="32"/>
      <c r="H17" s="32"/>
      <c r="I17" s="32"/>
    </row>
    <row r="18" spans="7:9" x14ac:dyDescent="0.2">
      <c r="G18" s="32"/>
      <c r="H18" s="32"/>
      <c r="I18" s="32"/>
    </row>
    <row r="19" spans="7:9" x14ac:dyDescent="0.2">
      <c r="G19" s="32"/>
      <c r="H19" s="32"/>
      <c r="I19" s="32"/>
    </row>
  </sheetData>
  <sheetProtection selectLockedCells="1" selectUnlockedCells="1"/>
  <mergeCells count="4">
    <mergeCell ref="A4:G4"/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11" sqref="H11:H12"/>
    </sheetView>
  </sheetViews>
  <sheetFormatPr defaultRowHeight="12.75" x14ac:dyDescent="0.2"/>
  <cols>
    <col min="1" max="1" width="3.7109375" customWidth="1"/>
    <col min="2" max="2" width="30.85546875" customWidth="1"/>
    <col min="3" max="3" width="5.140625" customWidth="1"/>
    <col min="4" max="4" width="4.7109375" customWidth="1"/>
    <col min="5" max="5" width="8.7109375" bestFit="1" customWidth="1"/>
    <col min="6" max="6" width="9.7109375" bestFit="1" customWidth="1"/>
    <col min="7" max="7" width="3.7109375" customWidth="1"/>
    <col min="8" max="8" width="9.7109375" bestFit="1" customWidth="1"/>
    <col min="9" max="9" width="15.85546875" customWidth="1"/>
  </cols>
  <sheetData>
    <row r="1" spans="1:15" ht="34.15" customHeight="1" thickBot="1" x14ac:dyDescent="0.3">
      <c r="A1" s="266" t="s">
        <v>909</v>
      </c>
      <c r="B1" s="266"/>
      <c r="C1" s="266"/>
      <c r="D1" s="266"/>
      <c r="E1" s="266"/>
      <c r="F1" s="266"/>
      <c r="G1" s="266"/>
      <c r="H1" s="266"/>
      <c r="I1" s="266"/>
      <c r="O1" s="32"/>
    </row>
    <row r="2" spans="1:15" ht="50.45" customHeight="1" thickBot="1" x14ac:dyDescent="0.25">
      <c r="A2" s="114" t="s">
        <v>0</v>
      </c>
      <c r="B2" s="4" t="s">
        <v>1</v>
      </c>
      <c r="C2" s="4" t="s">
        <v>2</v>
      </c>
      <c r="D2" s="4" t="s">
        <v>3</v>
      </c>
      <c r="E2" s="5" t="s">
        <v>21</v>
      </c>
      <c r="F2" s="158" t="s">
        <v>441</v>
      </c>
      <c r="G2" s="144" t="s">
        <v>440</v>
      </c>
      <c r="H2" s="7" t="s">
        <v>24</v>
      </c>
      <c r="I2" s="202" t="s">
        <v>8</v>
      </c>
    </row>
    <row r="3" spans="1:15" ht="87" customHeight="1" x14ac:dyDescent="0.2">
      <c r="A3" s="23">
        <v>1</v>
      </c>
      <c r="B3" s="24" t="s">
        <v>442</v>
      </c>
      <c r="C3" s="23">
        <v>5</v>
      </c>
      <c r="D3" s="23" t="s">
        <v>9</v>
      </c>
      <c r="E3" s="204"/>
      <c r="F3" s="204">
        <f>C3*E3</f>
        <v>0</v>
      </c>
      <c r="G3" s="24">
        <v>8</v>
      </c>
      <c r="H3" s="237">
        <f>F3*1.08</f>
        <v>0</v>
      </c>
      <c r="I3" s="173"/>
    </row>
    <row r="4" spans="1:15" ht="15" customHeight="1" x14ac:dyDescent="0.25">
      <c r="A4" s="292" t="s">
        <v>10</v>
      </c>
      <c r="B4" s="292"/>
      <c r="C4" s="292"/>
      <c r="D4" s="292"/>
      <c r="E4" s="292"/>
      <c r="F4" s="292"/>
      <c r="G4" s="293"/>
      <c r="H4" s="235">
        <f>SUM(H3)</f>
        <v>0</v>
      </c>
      <c r="I4" s="89"/>
    </row>
    <row r="5" spans="1:15" ht="15" x14ac:dyDescent="0.2">
      <c r="A5" s="30"/>
      <c r="B5" s="31"/>
      <c r="C5" s="31"/>
      <c r="D5" s="31"/>
      <c r="E5" s="31"/>
      <c r="F5" s="31"/>
      <c r="G5" s="31"/>
    </row>
    <row r="6" spans="1:15" ht="15" x14ac:dyDescent="0.2">
      <c r="A6" s="30"/>
      <c r="B6" s="29"/>
      <c r="C6" s="31"/>
      <c r="D6" s="31"/>
      <c r="E6" s="31"/>
      <c r="F6" s="31"/>
      <c r="G6" s="31"/>
    </row>
    <row r="7" spans="1:15" ht="14.25" customHeight="1" x14ac:dyDescent="0.2">
      <c r="A7" s="259" t="s">
        <v>768</v>
      </c>
      <c r="B7" s="259"/>
      <c r="C7" s="259"/>
      <c r="D7" s="259"/>
      <c r="E7" s="259"/>
      <c r="F7" s="259"/>
      <c r="G7" s="259"/>
      <c r="H7" s="259"/>
      <c r="I7" s="259"/>
    </row>
    <row r="8" spans="1:15" ht="14.25" customHeight="1" x14ac:dyDescent="0.2">
      <c r="A8" s="259" t="s">
        <v>769</v>
      </c>
      <c r="B8" s="259"/>
      <c r="C8" s="259"/>
      <c r="D8" s="259"/>
      <c r="E8" s="259"/>
      <c r="F8" s="259"/>
      <c r="G8" s="259"/>
      <c r="H8" s="259"/>
      <c r="I8" s="259"/>
    </row>
    <row r="9" spans="1:15" s="62" customFormat="1" ht="30" customHeight="1" x14ac:dyDescent="0.2">
      <c r="A9" s="30"/>
      <c r="B9" s="31"/>
      <c r="C9" s="31"/>
      <c r="D9" s="31"/>
      <c r="E9" s="31"/>
      <c r="F9" s="31"/>
      <c r="G9" s="31"/>
      <c r="H9"/>
      <c r="I9"/>
    </row>
    <row r="10" spans="1:15" ht="15" x14ac:dyDescent="0.2">
      <c r="A10" s="30"/>
      <c r="B10" s="32"/>
      <c r="C10" s="32"/>
      <c r="D10" s="32"/>
      <c r="E10" s="32"/>
      <c r="F10" s="32"/>
      <c r="G10" s="32"/>
    </row>
    <row r="11" spans="1:15" ht="15" x14ac:dyDescent="0.2">
      <c r="A11" s="30"/>
      <c r="H11" t="s">
        <v>917</v>
      </c>
    </row>
    <row r="12" spans="1:15" ht="15" x14ac:dyDescent="0.2">
      <c r="A12" s="30"/>
      <c r="H12" t="s">
        <v>918</v>
      </c>
    </row>
    <row r="13" spans="1:15" ht="15" x14ac:dyDescent="0.2">
      <c r="A13" s="30"/>
    </row>
    <row r="14" spans="1:15" ht="15" x14ac:dyDescent="0.2">
      <c r="A14" s="30"/>
    </row>
    <row r="15" spans="1:15" ht="15" x14ac:dyDescent="0.2">
      <c r="A15" s="30"/>
    </row>
    <row r="16" spans="1:15" x14ac:dyDescent="0.2">
      <c r="A16" s="32"/>
    </row>
  </sheetData>
  <sheetProtection selectLockedCells="1" selectUnlockedCells="1"/>
  <mergeCells count="4">
    <mergeCell ref="A4:G4"/>
    <mergeCell ref="A7:I7"/>
    <mergeCell ref="A8:I8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workbookViewId="0">
      <selection activeCell="I18" sqref="I18"/>
    </sheetView>
  </sheetViews>
  <sheetFormatPr defaultRowHeight="12.75" x14ac:dyDescent="0.2"/>
  <cols>
    <col min="1" max="1" width="2.7109375" customWidth="1"/>
    <col min="2" max="2" width="21.7109375" customWidth="1"/>
    <col min="3" max="3" width="5.7109375" customWidth="1"/>
    <col min="4" max="4" width="4.42578125" customWidth="1"/>
    <col min="5" max="5" width="9.28515625" customWidth="1"/>
    <col min="6" max="6" width="9.7109375" bestFit="1" customWidth="1"/>
    <col min="7" max="7" width="4.42578125" customWidth="1"/>
    <col min="8" max="8" width="11.42578125" customWidth="1"/>
    <col min="9" max="9" width="17" customWidth="1"/>
  </cols>
  <sheetData>
    <row r="1" spans="1:12" ht="31.5" customHeight="1" thickBot="1" x14ac:dyDescent="0.3">
      <c r="A1" s="266" t="s">
        <v>806</v>
      </c>
      <c r="B1" s="266"/>
      <c r="C1" s="266"/>
      <c r="D1" s="266"/>
      <c r="E1" s="266"/>
      <c r="F1" s="266"/>
      <c r="G1" s="266"/>
      <c r="H1" s="266"/>
      <c r="I1" s="266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12" ht="33.75" customHeight="1" x14ac:dyDescent="0.2">
      <c r="A3" s="8">
        <v>1</v>
      </c>
      <c r="B3" s="9" t="s">
        <v>306</v>
      </c>
      <c r="C3" s="8">
        <v>2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77"/>
    </row>
    <row r="4" spans="1:12" ht="44.25" customHeight="1" x14ac:dyDescent="0.2">
      <c r="A4" s="8">
        <v>2</v>
      </c>
      <c r="B4" s="9" t="s">
        <v>668</v>
      </c>
      <c r="C4" s="8">
        <v>12</v>
      </c>
      <c r="D4" s="8" t="s">
        <v>9</v>
      </c>
      <c r="E4" s="203"/>
      <c r="F4" s="203">
        <f>C4*E4</f>
        <v>0</v>
      </c>
      <c r="G4" s="9">
        <v>8</v>
      </c>
      <c r="H4" s="203">
        <f>F4*1.08</f>
        <v>0</v>
      </c>
      <c r="I4" s="77"/>
    </row>
    <row r="5" spans="1:12" ht="45.75" customHeight="1" x14ac:dyDescent="0.2">
      <c r="A5" s="8">
        <v>3</v>
      </c>
      <c r="B5" s="9" t="s">
        <v>307</v>
      </c>
      <c r="C5" s="8">
        <v>130</v>
      </c>
      <c r="D5" s="8" t="s">
        <v>9</v>
      </c>
      <c r="E5" s="203"/>
      <c r="F5" s="203">
        <f>C5*E5</f>
        <v>0</v>
      </c>
      <c r="G5" s="9">
        <v>8</v>
      </c>
      <c r="H5" s="203">
        <f>F5*1.08</f>
        <v>0</v>
      </c>
      <c r="I5" s="77"/>
    </row>
    <row r="6" spans="1:12" ht="48" customHeight="1" x14ac:dyDescent="0.2">
      <c r="A6" s="8">
        <v>4</v>
      </c>
      <c r="B6" s="9" t="s">
        <v>308</v>
      </c>
      <c r="C6" s="8">
        <v>10</v>
      </c>
      <c r="D6" s="8" t="s">
        <v>9</v>
      </c>
      <c r="E6" s="203"/>
      <c r="F6" s="203">
        <f>C6*E6</f>
        <v>0</v>
      </c>
      <c r="G6" s="9">
        <v>8</v>
      </c>
      <c r="H6" s="203">
        <f>F6*1.08</f>
        <v>0</v>
      </c>
      <c r="I6" s="77"/>
    </row>
    <row r="7" spans="1:12" ht="35.25" customHeight="1" x14ac:dyDescent="0.2">
      <c r="A7" s="8">
        <v>5</v>
      </c>
      <c r="B7" s="9" t="s">
        <v>309</v>
      </c>
      <c r="C7" s="8">
        <v>4</v>
      </c>
      <c r="D7" s="8" t="s">
        <v>9</v>
      </c>
      <c r="E7" s="203"/>
      <c r="F7" s="203">
        <f>C7*E7</f>
        <v>0</v>
      </c>
      <c r="G7" s="9">
        <v>8</v>
      </c>
      <c r="H7" s="203">
        <f>F7*1.08</f>
        <v>0</v>
      </c>
      <c r="I7" s="77"/>
    </row>
    <row r="8" spans="1:12" ht="12.75" customHeight="1" x14ac:dyDescent="0.25">
      <c r="A8" s="258" t="s">
        <v>20</v>
      </c>
      <c r="B8" s="258"/>
      <c r="C8" s="258"/>
      <c r="D8" s="258"/>
      <c r="E8" s="258"/>
      <c r="F8" s="258"/>
      <c r="G8" s="258"/>
      <c r="H8" s="209">
        <f>SUM(H3:H7)</f>
        <v>0</v>
      </c>
      <c r="I8" s="28"/>
    </row>
    <row r="9" spans="1:12" ht="15" x14ac:dyDescent="0.2">
      <c r="B9" s="31"/>
    </row>
    <row r="10" spans="1:12" ht="12.75" customHeight="1" x14ac:dyDescent="0.2">
      <c r="A10" s="259" t="s">
        <v>48</v>
      </c>
      <c r="B10" s="259"/>
      <c r="C10" s="259"/>
      <c r="D10" s="259"/>
      <c r="E10" s="259"/>
      <c r="F10" s="259"/>
      <c r="G10" s="259"/>
      <c r="H10" s="259"/>
      <c r="I10" s="259"/>
    </row>
    <row r="11" spans="1:12" s="62" customFormat="1" ht="19.5" customHeight="1" x14ac:dyDescent="0.2">
      <c r="A11" s="259" t="s">
        <v>49</v>
      </c>
      <c r="B11" s="259"/>
      <c r="C11" s="259"/>
      <c r="D11" s="259"/>
      <c r="E11" s="259"/>
      <c r="F11" s="259"/>
      <c r="G11" s="259"/>
      <c r="H11" s="259"/>
      <c r="I11" s="259"/>
    </row>
    <row r="12" spans="1:12" s="33" customFormat="1" ht="24.75" customHeight="1" x14ac:dyDescent="0.2">
      <c r="A12"/>
      <c r="B12"/>
      <c r="C12"/>
      <c r="D12"/>
      <c r="E12"/>
      <c r="F12"/>
      <c r="G12"/>
      <c r="H12"/>
      <c r="I12"/>
    </row>
    <row r="14" spans="1:12" ht="14.25" x14ac:dyDescent="0.2">
      <c r="H14" t="s">
        <v>917</v>
      </c>
      <c r="J14" s="14"/>
      <c r="K14" s="14"/>
      <c r="L14" s="14"/>
    </row>
    <row r="15" spans="1:12" s="16" customFormat="1" ht="14.25" x14ac:dyDescent="0.2">
      <c r="A15"/>
      <c r="B15"/>
      <c r="C15"/>
      <c r="D15"/>
      <c r="E15"/>
      <c r="F15"/>
      <c r="G15"/>
      <c r="H15" t="s">
        <v>918</v>
      </c>
      <c r="I15"/>
      <c r="J15" s="15"/>
      <c r="K15" s="15"/>
      <c r="L15" s="15"/>
    </row>
  </sheetData>
  <sheetProtection selectLockedCells="1" selectUnlockedCells="1"/>
  <mergeCells count="4">
    <mergeCell ref="A8:G8"/>
    <mergeCell ref="A10:I10"/>
    <mergeCell ref="A11:I11"/>
    <mergeCell ref="A1:I1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5" workbookViewId="0">
      <selection activeCell="H39" sqref="H39:H40"/>
    </sheetView>
  </sheetViews>
  <sheetFormatPr defaultRowHeight="12.75" x14ac:dyDescent="0.2"/>
  <cols>
    <col min="1" max="1" width="3.42578125" customWidth="1"/>
    <col min="2" max="2" width="19.42578125" customWidth="1"/>
    <col min="3" max="3" width="5.5703125" customWidth="1"/>
    <col min="4" max="4" width="5.28515625" customWidth="1"/>
    <col min="5" max="5" width="9.7109375" bestFit="1" customWidth="1"/>
    <col min="6" max="6" width="11.28515625" bestFit="1" customWidth="1"/>
    <col min="7" max="7" width="5.140625" customWidth="1"/>
    <col min="8" max="8" width="12.28515625" bestFit="1" customWidth="1"/>
    <col min="9" max="9" width="18" customWidth="1"/>
  </cols>
  <sheetData>
    <row r="1" spans="1:9" ht="24.75" customHeight="1" thickBot="1" x14ac:dyDescent="0.3">
      <c r="A1" s="270" t="s">
        <v>910</v>
      </c>
      <c r="B1" s="270"/>
      <c r="C1" s="270"/>
      <c r="D1" s="270"/>
      <c r="E1" s="270"/>
      <c r="F1" s="270"/>
      <c r="G1" s="270"/>
      <c r="H1" s="270"/>
      <c r="I1" s="270"/>
    </row>
    <row r="2" spans="1:9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7" t="s">
        <v>8</v>
      </c>
    </row>
    <row r="3" spans="1:9" s="14" customFormat="1" ht="31.5" customHeight="1" x14ac:dyDescent="0.2">
      <c r="A3" s="23">
        <v>1</v>
      </c>
      <c r="B3" s="145" t="s">
        <v>443</v>
      </c>
      <c r="C3" s="146">
        <v>5</v>
      </c>
      <c r="D3" s="146" t="s">
        <v>9</v>
      </c>
      <c r="E3" s="204"/>
      <c r="F3" s="204">
        <f>C3*E3</f>
        <v>0</v>
      </c>
      <c r="G3" s="24">
        <v>8</v>
      </c>
      <c r="H3" s="208">
        <f>F3*1.08</f>
        <v>0</v>
      </c>
      <c r="I3" s="25"/>
    </row>
    <row r="4" spans="1:9" s="14" customFormat="1" ht="30.6" customHeight="1" x14ac:dyDescent="0.2">
      <c r="A4" s="8">
        <v>2</v>
      </c>
      <c r="B4" s="147" t="s">
        <v>444</v>
      </c>
      <c r="C4" s="148">
        <v>4</v>
      </c>
      <c r="D4" s="148" t="s">
        <v>9</v>
      </c>
      <c r="E4" s="203"/>
      <c r="F4" s="204">
        <f t="shared" ref="F4:F31" si="0">C4*E4</f>
        <v>0</v>
      </c>
      <c r="G4" s="24">
        <v>8</v>
      </c>
      <c r="H4" s="208">
        <f t="shared" ref="H4:H31" si="1">F4*1.08</f>
        <v>0</v>
      </c>
      <c r="I4" s="11"/>
    </row>
    <row r="5" spans="1:9" s="14" customFormat="1" ht="42.75" customHeight="1" x14ac:dyDescent="0.2">
      <c r="A5" s="23">
        <v>3</v>
      </c>
      <c r="B5" s="147" t="s">
        <v>506</v>
      </c>
      <c r="C5" s="148">
        <v>1</v>
      </c>
      <c r="D5" s="148" t="s">
        <v>9</v>
      </c>
      <c r="E5" s="203"/>
      <c r="F5" s="204">
        <f t="shared" si="0"/>
        <v>0</v>
      </c>
      <c r="G5" s="24">
        <v>8</v>
      </c>
      <c r="H5" s="208">
        <f t="shared" si="1"/>
        <v>0</v>
      </c>
      <c r="I5" s="11"/>
    </row>
    <row r="6" spans="1:9" s="14" customFormat="1" ht="32.25" customHeight="1" x14ac:dyDescent="0.2">
      <c r="A6" s="23">
        <v>4</v>
      </c>
      <c r="B6" s="147" t="s">
        <v>505</v>
      </c>
      <c r="C6" s="148">
        <v>2</v>
      </c>
      <c r="D6" s="148" t="s">
        <v>9</v>
      </c>
      <c r="E6" s="203"/>
      <c r="F6" s="204">
        <f t="shared" si="0"/>
        <v>0</v>
      </c>
      <c r="G6" s="24">
        <v>8</v>
      </c>
      <c r="H6" s="208">
        <f t="shared" si="1"/>
        <v>0</v>
      </c>
      <c r="I6" s="11"/>
    </row>
    <row r="7" spans="1:9" s="14" customFormat="1" ht="35.25" customHeight="1" x14ac:dyDescent="0.2">
      <c r="A7" s="8">
        <v>5</v>
      </c>
      <c r="B7" s="147" t="s">
        <v>445</v>
      </c>
      <c r="C7" s="148">
        <v>14</v>
      </c>
      <c r="D7" s="148" t="s">
        <v>9</v>
      </c>
      <c r="E7" s="203"/>
      <c r="F7" s="204">
        <f t="shared" si="0"/>
        <v>0</v>
      </c>
      <c r="G7" s="24">
        <v>8</v>
      </c>
      <c r="H7" s="208">
        <f t="shared" si="1"/>
        <v>0</v>
      </c>
      <c r="I7" s="11"/>
    </row>
    <row r="8" spans="1:9" s="14" customFormat="1" ht="44.25" customHeight="1" x14ac:dyDescent="0.2">
      <c r="A8" s="23">
        <v>6</v>
      </c>
      <c r="B8" s="147" t="s">
        <v>761</v>
      </c>
      <c r="C8" s="148">
        <v>8</v>
      </c>
      <c r="D8" s="148" t="s">
        <v>9</v>
      </c>
      <c r="E8" s="203"/>
      <c r="F8" s="204">
        <f t="shared" si="0"/>
        <v>0</v>
      </c>
      <c r="G8" s="24">
        <v>8</v>
      </c>
      <c r="H8" s="208">
        <f t="shared" si="1"/>
        <v>0</v>
      </c>
      <c r="I8" s="11"/>
    </row>
    <row r="9" spans="1:9" s="14" customFormat="1" ht="48" customHeight="1" x14ac:dyDescent="0.2">
      <c r="A9" s="23">
        <v>7</v>
      </c>
      <c r="B9" s="147" t="s">
        <v>446</v>
      </c>
      <c r="C9" s="148">
        <v>5</v>
      </c>
      <c r="D9" s="148" t="s">
        <v>9</v>
      </c>
      <c r="E9" s="203"/>
      <c r="F9" s="204">
        <f t="shared" si="0"/>
        <v>0</v>
      </c>
      <c r="G9" s="24">
        <v>8</v>
      </c>
      <c r="H9" s="208">
        <f t="shared" si="1"/>
        <v>0</v>
      </c>
      <c r="I9" s="11"/>
    </row>
    <row r="10" spans="1:9" s="14" customFormat="1" ht="45.75" customHeight="1" x14ac:dyDescent="0.2">
      <c r="A10" s="8">
        <v>8</v>
      </c>
      <c r="B10" s="147" t="s">
        <v>447</v>
      </c>
      <c r="C10" s="148">
        <v>16</v>
      </c>
      <c r="D10" s="148" t="s">
        <v>9</v>
      </c>
      <c r="E10" s="203"/>
      <c r="F10" s="204">
        <f t="shared" si="0"/>
        <v>0</v>
      </c>
      <c r="G10" s="24">
        <v>8</v>
      </c>
      <c r="H10" s="208">
        <f t="shared" si="1"/>
        <v>0</v>
      </c>
      <c r="I10" s="11"/>
    </row>
    <row r="11" spans="1:9" s="14" customFormat="1" ht="47.25" customHeight="1" x14ac:dyDescent="0.2">
      <c r="A11" s="23">
        <v>9</v>
      </c>
      <c r="B11" s="147" t="s">
        <v>448</v>
      </c>
      <c r="C11" s="148">
        <v>1</v>
      </c>
      <c r="D11" s="148" t="s">
        <v>9</v>
      </c>
      <c r="E11" s="203"/>
      <c r="F11" s="204">
        <f t="shared" si="0"/>
        <v>0</v>
      </c>
      <c r="G11" s="24">
        <v>8</v>
      </c>
      <c r="H11" s="208">
        <f t="shared" si="1"/>
        <v>0</v>
      </c>
      <c r="I11" s="11"/>
    </row>
    <row r="12" spans="1:9" s="14" customFormat="1" ht="23.45" customHeight="1" x14ac:dyDescent="0.2">
      <c r="A12" s="23">
        <v>10</v>
      </c>
      <c r="B12" s="147" t="s">
        <v>449</v>
      </c>
      <c r="C12" s="148">
        <v>5</v>
      </c>
      <c r="D12" s="148" t="s">
        <v>9</v>
      </c>
      <c r="E12" s="203"/>
      <c r="F12" s="204">
        <f t="shared" si="0"/>
        <v>0</v>
      </c>
      <c r="G12" s="24">
        <v>8</v>
      </c>
      <c r="H12" s="208">
        <f t="shared" si="1"/>
        <v>0</v>
      </c>
      <c r="I12" s="11"/>
    </row>
    <row r="13" spans="1:9" s="14" customFormat="1" ht="45.75" customHeight="1" x14ac:dyDescent="0.2">
      <c r="A13" s="8">
        <v>11</v>
      </c>
      <c r="B13" s="147" t="s">
        <v>450</v>
      </c>
      <c r="C13" s="148">
        <v>1</v>
      </c>
      <c r="D13" s="148" t="s">
        <v>9</v>
      </c>
      <c r="E13" s="203"/>
      <c r="F13" s="204">
        <f t="shared" si="0"/>
        <v>0</v>
      </c>
      <c r="G13" s="24">
        <v>8</v>
      </c>
      <c r="H13" s="208">
        <f t="shared" si="1"/>
        <v>0</v>
      </c>
      <c r="I13" s="11"/>
    </row>
    <row r="14" spans="1:9" s="14" customFormat="1" ht="45.75" customHeight="1" x14ac:dyDescent="0.2">
      <c r="A14" s="23">
        <v>12</v>
      </c>
      <c r="B14" s="147" t="s">
        <v>451</v>
      </c>
      <c r="C14" s="148">
        <v>25</v>
      </c>
      <c r="D14" s="148" t="s">
        <v>9</v>
      </c>
      <c r="E14" s="203"/>
      <c r="F14" s="204">
        <f t="shared" si="0"/>
        <v>0</v>
      </c>
      <c r="G14" s="24">
        <v>8</v>
      </c>
      <c r="H14" s="208">
        <f t="shared" si="1"/>
        <v>0</v>
      </c>
      <c r="I14" s="11"/>
    </row>
    <row r="15" spans="1:9" s="14" customFormat="1" ht="33.75" customHeight="1" x14ac:dyDescent="0.2">
      <c r="A15" s="8">
        <v>13</v>
      </c>
      <c r="B15" s="147" t="s">
        <v>623</v>
      </c>
      <c r="C15" s="148">
        <v>15</v>
      </c>
      <c r="D15" s="148" t="s">
        <v>9</v>
      </c>
      <c r="E15" s="203"/>
      <c r="F15" s="204">
        <f t="shared" si="0"/>
        <v>0</v>
      </c>
      <c r="G15" s="24">
        <v>8</v>
      </c>
      <c r="H15" s="208">
        <f t="shared" si="1"/>
        <v>0</v>
      </c>
      <c r="I15" s="11"/>
    </row>
    <row r="16" spans="1:9" s="14" customFormat="1" ht="45" customHeight="1" x14ac:dyDescent="0.2">
      <c r="A16" s="23">
        <v>14</v>
      </c>
      <c r="B16" s="147" t="s">
        <v>452</v>
      </c>
      <c r="C16" s="148">
        <v>16</v>
      </c>
      <c r="D16" s="148" t="s">
        <v>9</v>
      </c>
      <c r="E16" s="203"/>
      <c r="F16" s="204">
        <f t="shared" si="0"/>
        <v>0</v>
      </c>
      <c r="G16" s="24">
        <v>8</v>
      </c>
      <c r="H16" s="208">
        <f t="shared" si="1"/>
        <v>0</v>
      </c>
      <c r="I16" s="11"/>
    </row>
    <row r="17" spans="1:9" s="14" customFormat="1" ht="34.5" customHeight="1" x14ac:dyDescent="0.2">
      <c r="A17" s="23">
        <v>15</v>
      </c>
      <c r="B17" s="147" t="s">
        <v>453</v>
      </c>
      <c r="C17" s="148">
        <v>8</v>
      </c>
      <c r="D17" s="148" t="s">
        <v>9</v>
      </c>
      <c r="E17" s="203"/>
      <c r="F17" s="204">
        <f t="shared" si="0"/>
        <v>0</v>
      </c>
      <c r="G17" s="24">
        <v>8</v>
      </c>
      <c r="H17" s="208">
        <f t="shared" si="1"/>
        <v>0</v>
      </c>
      <c r="I17" s="11"/>
    </row>
    <row r="18" spans="1:9" s="14" customFormat="1" ht="33.75" customHeight="1" x14ac:dyDescent="0.2">
      <c r="A18" s="8">
        <v>16</v>
      </c>
      <c r="B18" s="147" t="s">
        <v>507</v>
      </c>
      <c r="C18" s="148">
        <v>1</v>
      </c>
      <c r="D18" s="148" t="s">
        <v>9</v>
      </c>
      <c r="E18" s="203"/>
      <c r="F18" s="204">
        <f t="shared" si="0"/>
        <v>0</v>
      </c>
      <c r="G18" s="24">
        <v>8</v>
      </c>
      <c r="H18" s="208">
        <f t="shared" si="1"/>
        <v>0</v>
      </c>
      <c r="I18" s="11"/>
    </row>
    <row r="19" spans="1:9" s="14" customFormat="1" ht="45" customHeight="1" x14ac:dyDescent="0.2">
      <c r="A19" s="8">
        <v>17</v>
      </c>
      <c r="B19" s="147" t="s">
        <v>680</v>
      </c>
      <c r="C19" s="148">
        <v>2</v>
      </c>
      <c r="D19" s="148" t="s">
        <v>9</v>
      </c>
      <c r="E19" s="203"/>
      <c r="F19" s="204">
        <f>C19*E19</f>
        <v>0</v>
      </c>
      <c r="G19" s="24">
        <v>8</v>
      </c>
      <c r="H19" s="208">
        <f>F19*1.08</f>
        <v>0</v>
      </c>
      <c r="I19" s="11"/>
    </row>
    <row r="20" spans="1:9" s="14" customFormat="1" ht="34.5" customHeight="1" x14ac:dyDescent="0.2">
      <c r="A20" s="23">
        <v>18</v>
      </c>
      <c r="B20" s="147" t="s">
        <v>508</v>
      </c>
      <c r="C20" s="148">
        <v>2</v>
      </c>
      <c r="D20" s="148" t="s">
        <v>9</v>
      </c>
      <c r="E20" s="203"/>
      <c r="F20" s="204">
        <f t="shared" si="0"/>
        <v>0</v>
      </c>
      <c r="G20" s="24">
        <v>8</v>
      </c>
      <c r="H20" s="208">
        <f t="shared" si="1"/>
        <v>0</v>
      </c>
      <c r="I20" s="11"/>
    </row>
    <row r="21" spans="1:9" s="14" customFormat="1" ht="22.5" customHeight="1" x14ac:dyDescent="0.2">
      <c r="A21" s="23">
        <v>19</v>
      </c>
      <c r="B21" s="147" t="s">
        <v>762</v>
      </c>
      <c r="C21" s="148">
        <v>1</v>
      </c>
      <c r="D21" s="148" t="s">
        <v>9</v>
      </c>
      <c r="E21" s="203"/>
      <c r="F21" s="204">
        <f t="shared" si="0"/>
        <v>0</v>
      </c>
      <c r="G21" s="24">
        <v>8</v>
      </c>
      <c r="H21" s="208">
        <f t="shared" si="1"/>
        <v>0</v>
      </c>
      <c r="I21" s="11"/>
    </row>
    <row r="22" spans="1:9" s="14" customFormat="1" ht="32.25" customHeight="1" x14ac:dyDescent="0.2">
      <c r="A22" s="8">
        <v>20</v>
      </c>
      <c r="B22" s="147" t="s">
        <v>763</v>
      </c>
      <c r="C22" s="148">
        <v>1</v>
      </c>
      <c r="D22" s="148" t="s">
        <v>9</v>
      </c>
      <c r="E22" s="203"/>
      <c r="F22" s="204">
        <f t="shared" si="0"/>
        <v>0</v>
      </c>
      <c r="G22" s="24">
        <v>8</v>
      </c>
      <c r="H22" s="208">
        <f t="shared" si="1"/>
        <v>0</v>
      </c>
      <c r="I22" s="11"/>
    </row>
    <row r="23" spans="1:9" s="14" customFormat="1" ht="33.75" customHeight="1" x14ac:dyDescent="0.2">
      <c r="A23" s="23">
        <v>21</v>
      </c>
      <c r="B23" s="147" t="s">
        <v>454</v>
      </c>
      <c r="C23" s="148">
        <v>4</v>
      </c>
      <c r="D23" s="148" t="s">
        <v>9</v>
      </c>
      <c r="E23" s="203"/>
      <c r="F23" s="204">
        <f t="shared" si="0"/>
        <v>0</v>
      </c>
      <c r="G23" s="24">
        <v>8</v>
      </c>
      <c r="H23" s="208">
        <f t="shared" si="1"/>
        <v>0</v>
      </c>
      <c r="I23" s="11"/>
    </row>
    <row r="24" spans="1:9" s="14" customFormat="1" ht="34.5" customHeight="1" x14ac:dyDescent="0.2">
      <c r="A24" s="23">
        <v>22</v>
      </c>
      <c r="B24" s="147" t="s">
        <v>455</v>
      </c>
      <c r="C24" s="148">
        <v>4</v>
      </c>
      <c r="D24" s="148" t="s">
        <v>9</v>
      </c>
      <c r="E24" s="203"/>
      <c r="F24" s="204">
        <f t="shared" si="0"/>
        <v>0</v>
      </c>
      <c r="G24" s="24">
        <v>8</v>
      </c>
      <c r="H24" s="208">
        <f t="shared" si="1"/>
        <v>0</v>
      </c>
      <c r="I24" s="11"/>
    </row>
    <row r="25" spans="1:9" s="14" customFormat="1" ht="46.5" customHeight="1" x14ac:dyDescent="0.2">
      <c r="A25" s="8">
        <v>23</v>
      </c>
      <c r="B25" s="147" t="s">
        <v>764</v>
      </c>
      <c r="C25" s="148">
        <v>1</v>
      </c>
      <c r="D25" s="148" t="s">
        <v>9</v>
      </c>
      <c r="E25" s="203"/>
      <c r="F25" s="204">
        <f t="shared" si="0"/>
        <v>0</v>
      </c>
      <c r="G25" s="24">
        <v>8</v>
      </c>
      <c r="H25" s="208">
        <f t="shared" si="1"/>
        <v>0</v>
      </c>
      <c r="I25" s="11"/>
    </row>
    <row r="26" spans="1:9" s="14" customFormat="1" ht="34.5" customHeight="1" x14ac:dyDescent="0.2">
      <c r="A26" s="23">
        <v>24</v>
      </c>
      <c r="B26" s="147" t="s">
        <v>456</v>
      </c>
      <c r="C26" s="148">
        <v>2</v>
      </c>
      <c r="D26" s="148" t="s">
        <v>9</v>
      </c>
      <c r="E26" s="207"/>
      <c r="F26" s="204">
        <f t="shared" si="0"/>
        <v>0</v>
      </c>
      <c r="G26" s="24">
        <v>8</v>
      </c>
      <c r="H26" s="208">
        <f t="shared" si="1"/>
        <v>0</v>
      </c>
      <c r="I26" s="11"/>
    </row>
    <row r="27" spans="1:9" s="14" customFormat="1" ht="34.5" customHeight="1" x14ac:dyDescent="0.2">
      <c r="A27" s="23">
        <v>25</v>
      </c>
      <c r="B27" s="147" t="s">
        <v>457</v>
      </c>
      <c r="C27" s="149">
        <v>5</v>
      </c>
      <c r="D27" s="149" t="s">
        <v>9</v>
      </c>
      <c r="E27" s="207"/>
      <c r="F27" s="204">
        <f t="shared" si="0"/>
        <v>0</v>
      </c>
      <c r="G27" s="24">
        <v>8</v>
      </c>
      <c r="H27" s="208">
        <f t="shared" si="1"/>
        <v>0</v>
      </c>
      <c r="I27" s="11"/>
    </row>
    <row r="28" spans="1:9" s="14" customFormat="1" ht="46.15" customHeight="1" x14ac:dyDescent="0.2">
      <c r="A28" s="8">
        <v>26</v>
      </c>
      <c r="B28" s="147" t="s">
        <v>458</v>
      </c>
      <c r="C28" s="149">
        <v>1</v>
      </c>
      <c r="D28" s="149" t="s">
        <v>9</v>
      </c>
      <c r="E28" s="207"/>
      <c r="F28" s="204">
        <f t="shared" si="0"/>
        <v>0</v>
      </c>
      <c r="G28" s="24">
        <v>8</v>
      </c>
      <c r="H28" s="208">
        <f t="shared" si="1"/>
        <v>0</v>
      </c>
      <c r="I28" s="11"/>
    </row>
    <row r="29" spans="1:9" s="14" customFormat="1" ht="36" customHeight="1" x14ac:dyDescent="0.2">
      <c r="A29" s="23">
        <v>27</v>
      </c>
      <c r="B29" s="147" t="s">
        <v>459</v>
      </c>
      <c r="C29" s="149">
        <v>1</v>
      </c>
      <c r="D29" s="149" t="s">
        <v>9</v>
      </c>
      <c r="E29" s="207"/>
      <c r="F29" s="204">
        <f t="shared" si="0"/>
        <v>0</v>
      </c>
      <c r="G29" s="24">
        <v>8</v>
      </c>
      <c r="H29" s="208">
        <f t="shared" si="1"/>
        <v>0</v>
      </c>
      <c r="I29" s="11"/>
    </row>
    <row r="30" spans="1:9" s="14" customFormat="1" ht="35.25" customHeight="1" x14ac:dyDescent="0.2">
      <c r="A30" s="23">
        <v>28</v>
      </c>
      <c r="B30" s="147" t="s">
        <v>460</v>
      </c>
      <c r="C30" s="149">
        <v>63</v>
      </c>
      <c r="D30" s="149" t="s">
        <v>9</v>
      </c>
      <c r="E30" s="207"/>
      <c r="F30" s="204">
        <f>C30*E30</f>
        <v>0</v>
      </c>
      <c r="G30" s="24">
        <v>8</v>
      </c>
      <c r="H30" s="208">
        <f>F30*1.08</f>
        <v>0</v>
      </c>
      <c r="I30" s="11"/>
    </row>
    <row r="31" spans="1:9" s="14" customFormat="1" ht="35.25" customHeight="1" x14ac:dyDescent="0.2">
      <c r="A31" s="23">
        <v>29</v>
      </c>
      <c r="B31" s="147" t="s">
        <v>765</v>
      </c>
      <c r="C31" s="149">
        <v>5</v>
      </c>
      <c r="D31" s="149" t="s">
        <v>9</v>
      </c>
      <c r="E31" s="207"/>
      <c r="F31" s="204">
        <f t="shared" si="0"/>
        <v>0</v>
      </c>
      <c r="G31" s="24">
        <v>8</v>
      </c>
      <c r="H31" s="208">
        <f t="shared" si="1"/>
        <v>0</v>
      </c>
      <c r="I31" s="11"/>
    </row>
    <row r="32" spans="1:9" s="14" customFormat="1" ht="24" customHeight="1" x14ac:dyDescent="0.25">
      <c r="A32" s="264" t="s">
        <v>20</v>
      </c>
      <c r="B32" s="264"/>
      <c r="C32" s="264"/>
      <c r="D32" s="264"/>
      <c r="E32" s="264"/>
      <c r="F32" s="264"/>
      <c r="G32" s="264"/>
      <c r="H32" s="209">
        <f>SUM(H3:H31)</f>
        <v>0</v>
      </c>
      <c r="I32" s="28"/>
    </row>
    <row r="33" spans="1:12" s="14" customFormat="1" ht="35.25" customHeight="1" x14ac:dyDescent="0.2">
      <c r="A33"/>
      <c r="B33"/>
      <c r="C33"/>
      <c r="D33"/>
      <c r="E33"/>
      <c r="F33"/>
      <c r="G33"/>
      <c r="H33"/>
      <c r="I33"/>
    </row>
    <row r="34" spans="1:12" s="33" customFormat="1" ht="24.75" customHeight="1" x14ac:dyDescent="0.2">
      <c r="A34"/>
      <c r="B34"/>
      <c r="C34"/>
      <c r="D34"/>
      <c r="E34"/>
      <c r="F34"/>
      <c r="G34"/>
      <c r="H34"/>
      <c r="I34"/>
    </row>
    <row r="35" spans="1:12" ht="12.75" customHeight="1" x14ac:dyDescent="0.2">
      <c r="A35" s="259" t="s">
        <v>911</v>
      </c>
      <c r="B35" s="259"/>
      <c r="C35" s="259"/>
      <c r="D35" s="259"/>
      <c r="E35" s="259"/>
      <c r="F35" s="259"/>
      <c r="G35" s="259"/>
      <c r="H35" s="259"/>
      <c r="I35" s="259"/>
    </row>
    <row r="36" spans="1:12" ht="12.75" customHeight="1" x14ac:dyDescent="0.2">
      <c r="A36" s="259" t="s">
        <v>912</v>
      </c>
      <c r="B36" s="259"/>
      <c r="C36" s="259"/>
      <c r="D36" s="259"/>
      <c r="E36" s="259"/>
      <c r="F36" s="259"/>
      <c r="G36" s="259"/>
      <c r="H36" s="259"/>
      <c r="I36" s="259"/>
    </row>
    <row r="37" spans="1:12" ht="14.25" x14ac:dyDescent="0.2">
      <c r="J37" s="14"/>
      <c r="K37" s="14"/>
      <c r="L37" s="14"/>
    </row>
    <row r="38" spans="1:12" s="16" customFormat="1" ht="14.25" x14ac:dyDescent="0.2">
      <c r="A38"/>
      <c r="B38"/>
      <c r="C38"/>
      <c r="D38"/>
      <c r="E38"/>
      <c r="F38"/>
      <c r="G38"/>
      <c r="H38"/>
      <c r="I38"/>
      <c r="J38" s="15"/>
      <c r="K38" s="15"/>
      <c r="L38" s="15"/>
    </row>
    <row r="39" spans="1:12" x14ac:dyDescent="0.2">
      <c r="H39" t="s">
        <v>917</v>
      </c>
    </row>
    <row r="40" spans="1:12" x14ac:dyDescent="0.2">
      <c r="H40" t="s">
        <v>918</v>
      </c>
    </row>
  </sheetData>
  <sheetProtection selectLockedCells="1" selectUnlockedCells="1"/>
  <mergeCells count="4">
    <mergeCell ref="A32:G32"/>
    <mergeCell ref="A35:I35"/>
    <mergeCell ref="A36:I36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15" sqref="H15"/>
    </sheetView>
  </sheetViews>
  <sheetFormatPr defaultRowHeight="12.75" x14ac:dyDescent="0.2"/>
  <cols>
    <col min="1" max="1" width="3.42578125" customWidth="1"/>
    <col min="2" max="2" width="19.42578125" customWidth="1"/>
    <col min="3" max="3" width="5.5703125" customWidth="1"/>
    <col min="4" max="4" width="7.140625" customWidth="1"/>
    <col min="5" max="5" width="9.28515625" bestFit="1" customWidth="1"/>
    <col min="6" max="6" width="11.28515625" bestFit="1" customWidth="1"/>
    <col min="7" max="7" width="5.140625" customWidth="1"/>
    <col min="8" max="8" width="11.28515625" bestFit="1" customWidth="1"/>
    <col min="9" max="9" width="18" customWidth="1"/>
  </cols>
  <sheetData>
    <row r="1" spans="1:9" ht="32.25" customHeight="1" x14ac:dyDescent="0.25">
      <c r="A1" s="294" t="s">
        <v>913</v>
      </c>
      <c r="B1" s="294"/>
      <c r="C1" s="294"/>
      <c r="D1" s="294"/>
      <c r="E1" s="294"/>
      <c r="F1" s="294"/>
      <c r="G1" s="294"/>
      <c r="H1" s="294"/>
      <c r="I1" s="294"/>
    </row>
    <row r="2" spans="1:9" ht="60.75" customHeight="1" x14ac:dyDescent="0.2">
      <c r="A2" s="170" t="s">
        <v>0</v>
      </c>
      <c r="B2" s="170" t="s">
        <v>1</v>
      </c>
      <c r="C2" s="170" t="s">
        <v>2</v>
      </c>
      <c r="D2" s="170" t="s">
        <v>3</v>
      </c>
      <c r="E2" s="171" t="s">
        <v>4</v>
      </c>
      <c r="F2" s="171" t="s">
        <v>5</v>
      </c>
      <c r="G2" s="171" t="s">
        <v>13</v>
      </c>
      <c r="H2" s="172" t="s">
        <v>7</v>
      </c>
      <c r="I2" s="172" t="s">
        <v>8</v>
      </c>
    </row>
    <row r="3" spans="1:9" ht="123.75" customHeight="1" x14ac:dyDescent="0.2">
      <c r="A3" s="173">
        <v>1</v>
      </c>
      <c r="B3" s="174" t="s">
        <v>849</v>
      </c>
      <c r="C3" s="159">
        <v>120</v>
      </c>
      <c r="D3" s="159" t="s">
        <v>105</v>
      </c>
      <c r="E3" s="232"/>
      <c r="F3" s="232">
        <f>C3*E3</f>
        <v>0</v>
      </c>
      <c r="G3" s="174">
        <v>23</v>
      </c>
      <c r="H3" s="232">
        <f>F3*1.23</f>
        <v>0</v>
      </c>
      <c r="I3" s="174"/>
    </row>
    <row r="4" spans="1:9" ht="15" x14ac:dyDescent="0.25">
      <c r="A4" s="285"/>
      <c r="B4" s="285"/>
      <c r="C4" s="285"/>
      <c r="D4" s="285"/>
      <c r="E4" s="285"/>
      <c r="F4" s="285"/>
      <c r="G4" s="285"/>
      <c r="H4" s="233">
        <f>SUM(H3)</f>
        <v>0</v>
      </c>
      <c r="I4" s="28"/>
    </row>
    <row r="5" spans="1:9" x14ac:dyDescent="0.2">
      <c r="B5" s="50"/>
      <c r="C5" s="50"/>
      <c r="D5" s="113"/>
      <c r="E5" s="50"/>
      <c r="F5" s="50"/>
      <c r="G5" s="50"/>
      <c r="H5" s="50"/>
      <c r="I5" s="50"/>
    </row>
    <row r="6" spans="1:9" x14ac:dyDescent="0.2">
      <c r="B6" s="34"/>
      <c r="C6" s="34"/>
      <c r="D6" s="95"/>
      <c r="E6" s="34"/>
      <c r="F6" s="34"/>
      <c r="G6" s="34"/>
      <c r="H6" s="34"/>
      <c r="I6" s="34"/>
    </row>
    <row r="7" spans="1:9" ht="14.25" x14ac:dyDescent="0.2">
      <c r="A7" s="259" t="s">
        <v>812</v>
      </c>
      <c r="B7" s="259"/>
      <c r="C7" s="259"/>
      <c r="D7" s="259"/>
      <c r="E7" s="259"/>
      <c r="F7" s="259"/>
      <c r="G7" s="259"/>
      <c r="H7" s="259"/>
      <c r="I7" s="259"/>
    </row>
    <row r="8" spans="1:9" ht="14.25" x14ac:dyDescent="0.2">
      <c r="A8" s="259" t="s">
        <v>813</v>
      </c>
      <c r="B8" s="259"/>
      <c r="C8" s="259"/>
      <c r="D8" s="259"/>
      <c r="E8" s="259"/>
      <c r="F8" s="259"/>
      <c r="G8" s="259"/>
      <c r="H8" s="259"/>
      <c r="I8" s="259"/>
    </row>
    <row r="9" spans="1:9" x14ac:dyDescent="0.2">
      <c r="B9" s="34"/>
      <c r="C9" s="34"/>
      <c r="D9" s="95"/>
      <c r="E9" s="34"/>
      <c r="F9" s="34"/>
      <c r="G9" s="34"/>
      <c r="H9" s="34"/>
      <c r="I9" s="34"/>
    </row>
    <row r="10" spans="1:9" x14ac:dyDescent="0.2">
      <c r="B10" s="34"/>
      <c r="C10" s="34"/>
      <c r="D10" s="95"/>
      <c r="E10" s="34"/>
      <c r="F10" s="34"/>
      <c r="G10" s="34"/>
      <c r="H10" t="s">
        <v>917</v>
      </c>
      <c r="I10" s="34"/>
    </row>
    <row r="11" spans="1:9" x14ac:dyDescent="0.2">
      <c r="H11" t="s">
        <v>918</v>
      </c>
    </row>
  </sheetData>
  <mergeCells count="4">
    <mergeCell ref="A4:G4"/>
    <mergeCell ref="A7:I7"/>
    <mergeCell ref="A8:I8"/>
    <mergeCell ref="A1:I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8" sqref="Q38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37" zoomScaleNormal="100" workbookViewId="0">
      <selection activeCell="H49" sqref="H49:J50"/>
    </sheetView>
  </sheetViews>
  <sheetFormatPr defaultRowHeight="12.75" x14ac:dyDescent="0.2"/>
  <cols>
    <col min="1" max="1" width="3.85546875" customWidth="1"/>
    <col min="2" max="2" width="20.7109375" customWidth="1"/>
    <col min="3" max="3" width="5.42578125" customWidth="1"/>
    <col min="4" max="4" width="4.85546875" customWidth="1"/>
    <col min="5" max="5" width="9.7109375" bestFit="1" customWidth="1"/>
    <col min="6" max="6" width="9.42578125" customWidth="1"/>
    <col min="7" max="7" width="4.5703125" customWidth="1"/>
    <col min="8" max="8" width="11.28515625" bestFit="1" customWidth="1"/>
    <col min="9" max="9" width="17.42578125" customWidth="1"/>
  </cols>
  <sheetData>
    <row r="1" spans="1:12" ht="26.45" customHeight="1" thickBot="1" x14ac:dyDescent="0.3">
      <c r="A1" s="267" t="s">
        <v>837</v>
      </c>
      <c r="B1" s="267"/>
      <c r="C1" s="267"/>
      <c r="D1" s="267"/>
      <c r="E1" s="267"/>
      <c r="F1" s="267"/>
      <c r="G1" s="267"/>
      <c r="H1" s="267"/>
      <c r="I1" s="267"/>
    </row>
    <row r="2" spans="1:12" ht="34.5" customHeight="1" thickBot="1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13</v>
      </c>
      <c r="H2" s="6" t="s">
        <v>7</v>
      </c>
      <c r="I2" s="66" t="s">
        <v>8</v>
      </c>
    </row>
    <row r="3" spans="1:12" s="14" customFormat="1" ht="27" customHeight="1" x14ac:dyDescent="0.2">
      <c r="A3" s="87">
        <v>1</v>
      </c>
      <c r="B3" s="9" t="s">
        <v>377</v>
      </c>
      <c r="C3" s="8">
        <v>5</v>
      </c>
      <c r="D3" s="8" t="s">
        <v>9</v>
      </c>
      <c r="E3" s="203"/>
      <c r="F3" s="203">
        <f>C3*E3</f>
        <v>0</v>
      </c>
      <c r="G3" s="9">
        <v>8</v>
      </c>
      <c r="H3" s="203">
        <f>F3*1.08</f>
        <v>0</v>
      </c>
      <c r="I3" s="9"/>
      <c r="J3" s="94"/>
    </row>
    <row r="4" spans="1:12" ht="28.9" customHeight="1" x14ac:dyDescent="0.2">
      <c r="A4" s="87">
        <v>2</v>
      </c>
      <c r="B4" s="9" t="s">
        <v>378</v>
      </c>
      <c r="C4" s="8">
        <v>5</v>
      </c>
      <c r="D4" s="8" t="s">
        <v>9</v>
      </c>
      <c r="E4" s="203"/>
      <c r="F4" s="203">
        <f>C4*E4</f>
        <v>0</v>
      </c>
      <c r="G4" s="9">
        <v>8</v>
      </c>
      <c r="H4" s="203">
        <f t="shared" ref="H4:H33" si="0">F4*1.08</f>
        <v>0</v>
      </c>
      <c r="I4" s="9"/>
      <c r="J4" s="34"/>
    </row>
    <row r="5" spans="1:12" s="14" customFormat="1" ht="48" customHeight="1" x14ac:dyDescent="0.2">
      <c r="A5" s="87">
        <v>3</v>
      </c>
      <c r="B5" s="9" t="s">
        <v>314</v>
      </c>
      <c r="C5" s="8">
        <v>5</v>
      </c>
      <c r="D5" s="8" t="s">
        <v>9</v>
      </c>
      <c r="E5" s="203"/>
      <c r="F5" s="203">
        <f t="shared" ref="F5:F34" si="1">C5*E5</f>
        <v>0</v>
      </c>
      <c r="G5" s="9">
        <v>8</v>
      </c>
      <c r="H5" s="203">
        <f t="shared" si="0"/>
        <v>0</v>
      </c>
      <c r="I5" s="9"/>
      <c r="J5" s="94"/>
    </row>
    <row r="6" spans="1:12" s="14" customFormat="1" ht="29.25" customHeight="1" x14ac:dyDescent="0.2">
      <c r="A6" s="87">
        <v>4</v>
      </c>
      <c r="B6" s="9" t="s">
        <v>317</v>
      </c>
      <c r="C6" s="8">
        <v>12</v>
      </c>
      <c r="D6" s="8" t="s">
        <v>9</v>
      </c>
      <c r="E6" s="203"/>
      <c r="F6" s="203">
        <f t="shared" si="1"/>
        <v>0</v>
      </c>
      <c r="G6" s="9">
        <v>8</v>
      </c>
      <c r="H6" s="203">
        <f t="shared" si="0"/>
        <v>0</v>
      </c>
      <c r="I6" s="9"/>
      <c r="J6" s="94"/>
    </row>
    <row r="7" spans="1:12" s="14" customFormat="1" ht="30.6" customHeight="1" x14ac:dyDescent="0.2">
      <c r="A7" s="87">
        <v>5</v>
      </c>
      <c r="B7" s="9" t="s">
        <v>318</v>
      </c>
      <c r="C7" s="8">
        <v>20</v>
      </c>
      <c r="D7" s="8" t="s">
        <v>9</v>
      </c>
      <c r="E7" s="203"/>
      <c r="F7" s="203">
        <f t="shared" si="1"/>
        <v>0</v>
      </c>
      <c r="G7" s="9">
        <v>8</v>
      </c>
      <c r="H7" s="203">
        <f t="shared" si="0"/>
        <v>0</v>
      </c>
      <c r="I7" s="9"/>
      <c r="J7" s="94"/>
    </row>
    <row r="8" spans="1:12" s="14" customFormat="1" ht="45" customHeight="1" x14ac:dyDescent="0.2">
      <c r="A8" s="87">
        <v>6</v>
      </c>
      <c r="B8" s="9" t="s">
        <v>577</v>
      </c>
      <c r="C8" s="8">
        <v>5</v>
      </c>
      <c r="D8" s="8" t="s">
        <v>9</v>
      </c>
      <c r="E8" s="203"/>
      <c r="F8" s="203">
        <f t="shared" si="1"/>
        <v>0</v>
      </c>
      <c r="G8" s="9">
        <v>8</v>
      </c>
      <c r="H8" s="203">
        <f t="shared" si="0"/>
        <v>0</v>
      </c>
      <c r="I8" s="9"/>
      <c r="J8" s="94"/>
    </row>
    <row r="9" spans="1:12" s="14" customFormat="1" ht="120" customHeight="1" x14ac:dyDescent="0.2">
      <c r="A9" s="87">
        <v>7</v>
      </c>
      <c r="B9" s="9" t="s">
        <v>320</v>
      </c>
      <c r="C9" s="8">
        <v>2</v>
      </c>
      <c r="D9" s="8" t="s">
        <v>9</v>
      </c>
      <c r="E9" s="203"/>
      <c r="F9" s="203">
        <f t="shared" si="1"/>
        <v>0</v>
      </c>
      <c r="G9" s="9">
        <v>8</v>
      </c>
      <c r="H9" s="203">
        <f t="shared" si="0"/>
        <v>0</v>
      </c>
      <c r="I9" s="9"/>
      <c r="J9" s="94"/>
    </row>
    <row r="10" spans="1:12" ht="223.5" customHeight="1" x14ac:dyDescent="0.2">
      <c r="A10" s="87">
        <v>8</v>
      </c>
      <c r="B10" s="71" t="s">
        <v>492</v>
      </c>
      <c r="C10" s="26">
        <v>6</v>
      </c>
      <c r="D10" s="26" t="s">
        <v>9</v>
      </c>
      <c r="E10" s="207"/>
      <c r="F10" s="203">
        <f>C10*E10</f>
        <v>0</v>
      </c>
      <c r="G10" s="9">
        <v>8</v>
      </c>
      <c r="H10" s="203">
        <f t="shared" si="0"/>
        <v>0</v>
      </c>
      <c r="I10" s="11"/>
    </row>
    <row r="11" spans="1:12" ht="62.25" customHeight="1" x14ac:dyDescent="0.2">
      <c r="A11" s="87">
        <v>9</v>
      </c>
      <c r="B11" s="9" t="s">
        <v>323</v>
      </c>
      <c r="C11" s="8">
        <v>2</v>
      </c>
      <c r="D11" s="8" t="s">
        <v>9</v>
      </c>
      <c r="E11" s="203"/>
      <c r="F11" s="203">
        <f t="shared" si="1"/>
        <v>0</v>
      </c>
      <c r="G11" s="9">
        <v>8</v>
      </c>
      <c r="H11" s="203">
        <f t="shared" si="0"/>
        <v>0</v>
      </c>
      <c r="I11" s="11"/>
      <c r="J11" s="14"/>
      <c r="K11" s="14"/>
      <c r="L11" s="14"/>
    </row>
    <row r="12" spans="1:12" s="14" customFormat="1" ht="47.25" customHeight="1" x14ac:dyDescent="0.2">
      <c r="A12" s="87">
        <v>10</v>
      </c>
      <c r="B12" s="9" t="s">
        <v>578</v>
      </c>
      <c r="C12" s="8">
        <v>8</v>
      </c>
      <c r="D12" s="8" t="s">
        <v>9</v>
      </c>
      <c r="E12" s="203"/>
      <c r="F12" s="203">
        <f t="shared" si="1"/>
        <v>0</v>
      </c>
      <c r="G12" s="9">
        <v>8</v>
      </c>
      <c r="H12" s="203">
        <f t="shared" si="0"/>
        <v>0</v>
      </c>
      <c r="I12" s="9"/>
      <c r="J12" s="94"/>
    </row>
    <row r="13" spans="1:12" s="14" customFormat="1" ht="47.25" customHeight="1" x14ac:dyDescent="0.2">
      <c r="A13" s="87">
        <v>11</v>
      </c>
      <c r="B13" s="9" t="s">
        <v>324</v>
      </c>
      <c r="C13" s="8">
        <v>4</v>
      </c>
      <c r="D13" s="8" t="s">
        <v>9</v>
      </c>
      <c r="E13" s="203"/>
      <c r="F13" s="203">
        <f>C13*E13</f>
        <v>0</v>
      </c>
      <c r="G13" s="9">
        <v>8</v>
      </c>
      <c r="H13" s="203">
        <f t="shared" si="0"/>
        <v>0</v>
      </c>
      <c r="I13" s="9"/>
      <c r="J13" s="94"/>
    </row>
    <row r="14" spans="1:12" s="14" customFormat="1" ht="87" customHeight="1" x14ac:dyDescent="0.2">
      <c r="A14" s="87">
        <v>12</v>
      </c>
      <c r="B14" s="9" t="s">
        <v>325</v>
      </c>
      <c r="C14" s="8">
        <v>4</v>
      </c>
      <c r="D14" s="8" t="s">
        <v>9</v>
      </c>
      <c r="E14" s="203"/>
      <c r="F14" s="203">
        <f>C14*E14</f>
        <v>0</v>
      </c>
      <c r="G14" s="9">
        <v>8</v>
      </c>
      <c r="H14" s="203">
        <f t="shared" si="0"/>
        <v>0</v>
      </c>
      <c r="I14" s="9"/>
      <c r="J14" s="94"/>
    </row>
    <row r="15" spans="1:12" ht="52.5" customHeight="1" x14ac:dyDescent="0.2">
      <c r="A15" s="87">
        <v>13</v>
      </c>
      <c r="B15" s="9" t="s">
        <v>283</v>
      </c>
      <c r="C15" s="26">
        <v>3</v>
      </c>
      <c r="D15" s="26" t="s">
        <v>9</v>
      </c>
      <c r="E15" s="207"/>
      <c r="F15" s="203">
        <f t="shared" si="1"/>
        <v>0</v>
      </c>
      <c r="G15" s="9">
        <v>8</v>
      </c>
      <c r="H15" s="203">
        <f t="shared" si="0"/>
        <v>0</v>
      </c>
      <c r="I15" s="11"/>
    </row>
    <row r="16" spans="1:12" s="14" customFormat="1" ht="37.5" customHeight="1" x14ac:dyDescent="0.2">
      <c r="A16" s="87">
        <v>14</v>
      </c>
      <c r="B16" s="9" t="s">
        <v>329</v>
      </c>
      <c r="C16" s="8">
        <v>5</v>
      </c>
      <c r="D16" s="8" t="s">
        <v>9</v>
      </c>
      <c r="E16" s="203"/>
      <c r="F16" s="203">
        <f t="shared" si="1"/>
        <v>0</v>
      </c>
      <c r="G16" s="9">
        <v>8</v>
      </c>
      <c r="H16" s="203">
        <f t="shared" si="0"/>
        <v>0</v>
      </c>
      <c r="I16" s="9"/>
      <c r="J16" s="94"/>
    </row>
    <row r="17" spans="1:12" s="14" customFormat="1" ht="33.6" customHeight="1" x14ac:dyDescent="0.2">
      <c r="A17" s="87">
        <v>15</v>
      </c>
      <c r="B17" s="9" t="s">
        <v>331</v>
      </c>
      <c r="C17" s="8">
        <v>60</v>
      </c>
      <c r="D17" s="8" t="s">
        <v>9</v>
      </c>
      <c r="E17" s="203"/>
      <c r="F17" s="203">
        <f t="shared" si="1"/>
        <v>0</v>
      </c>
      <c r="G17" s="9">
        <v>8</v>
      </c>
      <c r="H17" s="203">
        <f t="shared" si="0"/>
        <v>0</v>
      </c>
      <c r="I17" s="9"/>
      <c r="J17" s="94"/>
    </row>
    <row r="18" spans="1:12" s="14" customFormat="1" ht="60.75" customHeight="1" x14ac:dyDescent="0.2">
      <c r="A18" s="87">
        <v>16</v>
      </c>
      <c r="B18" s="9" t="s">
        <v>332</v>
      </c>
      <c r="C18" s="8">
        <v>20</v>
      </c>
      <c r="D18" s="8" t="s">
        <v>9</v>
      </c>
      <c r="E18" s="203"/>
      <c r="F18" s="203">
        <f t="shared" si="1"/>
        <v>0</v>
      </c>
      <c r="G18" s="9">
        <v>8</v>
      </c>
      <c r="H18" s="203">
        <f t="shared" si="0"/>
        <v>0</v>
      </c>
      <c r="I18" s="9"/>
      <c r="J18" s="94"/>
    </row>
    <row r="19" spans="1:12" s="14" customFormat="1" ht="61.5" customHeight="1" x14ac:dyDescent="0.2">
      <c r="A19" s="87">
        <v>17</v>
      </c>
      <c r="B19" s="9" t="s">
        <v>486</v>
      </c>
      <c r="C19" s="8">
        <v>2</v>
      </c>
      <c r="D19" s="8" t="s">
        <v>9</v>
      </c>
      <c r="E19" s="203"/>
      <c r="F19" s="203">
        <f t="shared" si="1"/>
        <v>0</v>
      </c>
      <c r="G19" s="9">
        <v>8</v>
      </c>
      <c r="H19" s="203">
        <f t="shared" si="0"/>
        <v>0</v>
      </c>
      <c r="I19" s="9"/>
      <c r="J19" s="94"/>
    </row>
    <row r="20" spans="1:12" s="14" customFormat="1" ht="47.25" customHeight="1" x14ac:dyDescent="0.2">
      <c r="A20" s="87">
        <v>18</v>
      </c>
      <c r="B20" s="9" t="s">
        <v>669</v>
      </c>
      <c r="C20" s="8">
        <v>8</v>
      </c>
      <c r="D20" s="8" t="s">
        <v>9</v>
      </c>
      <c r="E20" s="203"/>
      <c r="F20" s="203">
        <f t="shared" si="1"/>
        <v>0</v>
      </c>
      <c r="G20" s="9">
        <v>8</v>
      </c>
      <c r="H20" s="203">
        <f t="shared" si="0"/>
        <v>0</v>
      </c>
      <c r="I20" s="9"/>
      <c r="J20" s="94"/>
    </row>
    <row r="21" spans="1:12" ht="78" customHeight="1" x14ac:dyDescent="0.2">
      <c r="A21" s="87">
        <v>19</v>
      </c>
      <c r="B21" s="9" t="s">
        <v>334</v>
      </c>
      <c r="C21" s="8">
        <v>10</v>
      </c>
      <c r="D21" s="8" t="s">
        <v>9</v>
      </c>
      <c r="E21" s="203"/>
      <c r="F21" s="203">
        <f>C21*E21</f>
        <v>0</v>
      </c>
      <c r="G21" s="9">
        <v>8</v>
      </c>
      <c r="H21" s="203">
        <f t="shared" si="0"/>
        <v>0</v>
      </c>
      <c r="I21" s="11"/>
      <c r="J21" s="14"/>
      <c r="K21" s="14"/>
      <c r="L21" s="14"/>
    </row>
    <row r="22" spans="1:12" s="14" customFormat="1" ht="82.5" customHeight="1" x14ac:dyDescent="0.2">
      <c r="A22" s="87">
        <v>20</v>
      </c>
      <c r="B22" s="9" t="s">
        <v>487</v>
      </c>
      <c r="C22" s="8">
        <v>4</v>
      </c>
      <c r="D22" s="8" t="s">
        <v>9</v>
      </c>
      <c r="E22" s="203"/>
      <c r="F22" s="203">
        <f>C22*E22</f>
        <v>0</v>
      </c>
      <c r="G22" s="9">
        <v>8</v>
      </c>
      <c r="H22" s="203">
        <f t="shared" si="0"/>
        <v>0</v>
      </c>
      <c r="I22" s="9"/>
      <c r="J22" s="94"/>
    </row>
    <row r="23" spans="1:12" s="14" customFormat="1" ht="56.45" customHeight="1" x14ac:dyDescent="0.2">
      <c r="A23" s="87">
        <v>21</v>
      </c>
      <c r="B23" s="9" t="s">
        <v>580</v>
      </c>
      <c r="C23" s="8">
        <v>2</v>
      </c>
      <c r="D23" s="8" t="s">
        <v>9</v>
      </c>
      <c r="E23" s="203"/>
      <c r="F23" s="203">
        <f t="shared" si="1"/>
        <v>0</v>
      </c>
      <c r="G23" s="9">
        <v>8</v>
      </c>
      <c r="H23" s="203">
        <f t="shared" si="0"/>
        <v>0</v>
      </c>
      <c r="I23" s="9"/>
      <c r="J23" s="94"/>
    </row>
    <row r="24" spans="1:12" s="33" customFormat="1" ht="83.25" customHeight="1" x14ac:dyDescent="0.2">
      <c r="A24" s="87">
        <v>22</v>
      </c>
      <c r="B24" s="9" t="s">
        <v>340</v>
      </c>
      <c r="C24" s="8">
        <v>2</v>
      </c>
      <c r="D24" s="8" t="s">
        <v>9</v>
      </c>
      <c r="E24" s="203"/>
      <c r="F24" s="203">
        <f t="shared" si="1"/>
        <v>0</v>
      </c>
      <c r="G24" s="9">
        <v>8</v>
      </c>
      <c r="H24" s="203">
        <f t="shared" si="0"/>
        <v>0</v>
      </c>
      <c r="I24" s="9"/>
    </row>
    <row r="25" spans="1:12" s="33" customFormat="1" ht="48.75" customHeight="1" x14ac:dyDescent="0.2">
      <c r="A25" s="87">
        <v>23</v>
      </c>
      <c r="B25" s="9" t="s">
        <v>843</v>
      </c>
      <c r="C25" s="8">
        <v>3</v>
      </c>
      <c r="D25" s="8" t="s">
        <v>9</v>
      </c>
      <c r="E25" s="203"/>
      <c r="F25" s="203">
        <f t="shared" si="1"/>
        <v>0</v>
      </c>
      <c r="G25" s="9">
        <v>8</v>
      </c>
      <c r="H25" s="203">
        <f t="shared" si="0"/>
        <v>0</v>
      </c>
      <c r="I25" s="9"/>
    </row>
    <row r="26" spans="1:12" ht="37.5" customHeight="1" x14ac:dyDescent="0.2">
      <c r="A26" s="87">
        <v>24</v>
      </c>
      <c r="B26" s="9" t="s">
        <v>341</v>
      </c>
      <c r="C26" s="8">
        <v>30</v>
      </c>
      <c r="D26" s="8" t="s">
        <v>9</v>
      </c>
      <c r="E26" s="203"/>
      <c r="F26" s="203">
        <f t="shared" si="1"/>
        <v>0</v>
      </c>
      <c r="G26" s="9">
        <v>8</v>
      </c>
      <c r="H26" s="203">
        <f t="shared" si="0"/>
        <v>0</v>
      </c>
      <c r="I26" s="9"/>
      <c r="J26" s="14"/>
      <c r="K26" s="14"/>
      <c r="L26" s="14"/>
    </row>
    <row r="27" spans="1:12" ht="81.75" customHeight="1" x14ac:dyDescent="0.2">
      <c r="A27" s="87">
        <v>25</v>
      </c>
      <c r="B27" s="9" t="s">
        <v>581</v>
      </c>
      <c r="C27" s="8">
        <v>10</v>
      </c>
      <c r="D27" s="8" t="s">
        <v>9</v>
      </c>
      <c r="E27" s="203"/>
      <c r="F27" s="203">
        <f>C27*E27</f>
        <v>0</v>
      </c>
      <c r="G27" s="9">
        <v>8</v>
      </c>
      <c r="H27" s="203">
        <f>F27*1.08</f>
        <v>0</v>
      </c>
      <c r="I27" s="9"/>
      <c r="J27" s="14"/>
      <c r="K27" s="14"/>
      <c r="L27" s="14"/>
    </row>
    <row r="28" spans="1:12" ht="77.25" customHeight="1" x14ac:dyDescent="0.2">
      <c r="A28" s="87">
        <v>26</v>
      </c>
      <c r="B28" s="9" t="s">
        <v>582</v>
      </c>
      <c r="C28" s="8">
        <v>10</v>
      </c>
      <c r="D28" s="8" t="s">
        <v>9</v>
      </c>
      <c r="E28" s="203"/>
      <c r="F28" s="203">
        <f>C28*E28</f>
        <v>0</v>
      </c>
      <c r="G28" s="9">
        <v>8</v>
      </c>
      <c r="H28" s="203">
        <f>F28*1.08</f>
        <v>0</v>
      </c>
      <c r="I28" s="9"/>
      <c r="J28" s="14"/>
      <c r="K28" s="14"/>
      <c r="L28" s="14"/>
    </row>
    <row r="29" spans="1:12" s="14" customFormat="1" ht="119.25" customHeight="1" x14ac:dyDescent="0.2">
      <c r="A29" s="87">
        <v>27</v>
      </c>
      <c r="B29" s="9" t="s">
        <v>844</v>
      </c>
      <c r="C29" s="8">
        <v>70</v>
      </c>
      <c r="D29" s="8" t="s">
        <v>9</v>
      </c>
      <c r="E29" s="203"/>
      <c r="F29" s="203">
        <f>C29*E29</f>
        <v>0</v>
      </c>
      <c r="G29" s="9">
        <v>8</v>
      </c>
      <c r="H29" s="203">
        <f t="shared" si="0"/>
        <v>0</v>
      </c>
      <c r="I29" s="9"/>
      <c r="J29" s="94"/>
    </row>
    <row r="30" spans="1:12" ht="75" customHeight="1" x14ac:dyDescent="0.2">
      <c r="A30" s="87">
        <v>28</v>
      </c>
      <c r="B30" s="9" t="s">
        <v>346</v>
      </c>
      <c r="C30" s="8">
        <v>150</v>
      </c>
      <c r="D30" s="8" t="s">
        <v>9</v>
      </c>
      <c r="E30" s="203"/>
      <c r="F30" s="203">
        <f t="shared" si="1"/>
        <v>0</v>
      </c>
      <c r="G30" s="9">
        <v>8</v>
      </c>
      <c r="H30" s="203">
        <f t="shared" si="0"/>
        <v>0</v>
      </c>
      <c r="I30" s="9"/>
      <c r="J30" s="34"/>
    </row>
    <row r="31" spans="1:12" ht="88.5" customHeight="1" x14ac:dyDescent="0.2">
      <c r="A31" s="87">
        <v>29</v>
      </c>
      <c r="B31" s="9" t="s">
        <v>347</v>
      </c>
      <c r="C31" s="8">
        <v>120</v>
      </c>
      <c r="D31" s="8" t="s">
        <v>9</v>
      </c>
      <c r="E31" s="203"/>
      <c r="F31" s="203">
        <f t="shared" si="1"/>
        <v>0</v>
      </c>
      <c r="G31" s="9">
        <v>8</v>
      </c>
      <c r="H31" s="203">
        <f t="shared" si="0"/>
        <v>0</v>
      </c>
      <c r="I31" s="9"/>
      <c r="J31" s="34"/>
    </row>
    <row r="32" spans="1:12" ht="48" customHeight="1" x14ac:dyDescent="0.2">
      <c r="A32" s="87">
        <v>30</v>
      </c>
      <c r="B32" s="9" t="s">
        <v>348</v>
      </c>
      <c r="C32" s="8">
        <v>5</v>
      </c>
      <c r="D32" s="8" t="s">
        <v>9</v>
      </c>
      <c r="E32" s="203"/>
      <c r="F32" s="203">
        <f t="shared" si="1"/>
        <v>0</v>
      </c>
      <c r="G32" s="9">
        <v>8</v>
      </c>
      <c r="H32" s="203">
        <f t="shared" si="0"/>
        <v>0</v>
      </c>
      <c r="I32" s="9"/>
      <c r="J32" s="34"/>
    </row>
    <row r="33" spans="1:10" ht="35.25" customHeight="1" x14ac:dyDescent="0.2">
      <c r="A33" s="87">
        <v>31</v>
      </c>
      <c r="B33" s="9" t="s">
        <v>349</v>
      </c>
      <c r="C33" s="8">
        <v>50</v>
      </c>
      <c r="D33" s="8" t="s">
        <v>9</v>
      </c>
      <c r="E33" s="203"/>
      <c r="F33" s="203">
        <f t="shared" si="1"/>
        <v>0</v>
      </c>
      <c r="G33" s="9">
        <v>8</v>
      </c>
      <c r="H33" s="203">
        <f t="shared" si="0"/>
        <v>0</v>
      </c>
      <c r="I33" s="9"/>
      <c r="J33" s="34"/>
    </row>
    <row r="34" spans="1:10" ht="76.5" customHeight="1" x14ac:dyDescent="0.2">
      <c r="A34" s="87">
        <v>32</v>
      </c>
      <c r="B34" s="9" t="s">
        <v>584</v>
      </c>
      <c r="C34" s="8">
        <v>3</v>
      </c>
      <c r="D34" s="8" t="s">
        <v>111</v>
      </c>
      <c r="E34" s="203"/>
      <c r="F34" s="203">
        <f t="shared" si="1"/>
        <v>0</v>
      </c>
      <c r="G34" s="9">
        <v>8</v>
      </c>
      <c r="H34" s="203">
        <f t="shared" ref="H34:H42" si="2">F34*1.08</f>
        <v>0</v>
      </c>
      <c r="I34" s="9"/>
    </row>
    <row r="35" spans="1:10" ht="53.25" customHeight="1" x14ac:dyDescent="0.2">
      <c r="A35" s="87">
        <v>33</v>
      </c>
      <c r="B35" s="9" t="s">
        <v>352</v>
      </c>
      <c r="C35" s="8">
        <v>2</v>
      </c>
      <c r="D35" s="8" t="s">
        <v>9</v>
      </c>
      <c r="E35" s="203"/>
      <c r="F35" s="203">
        <f>C35*E35</f>
        <v>0</v>
      </c>
      <c r="G35" s="9">
        <v>8</v>
      </c>
      <c r="H35" s="203">
        <f t="shared" si="2"/>
        <v>0</v>
      </c>
      <c r="I35" s="9"/>
    </row>
    <row r="36" spans="1:10" ht="46.5" customHeight="1" x14ac:dyDescent="0.2">
      <c r="A36" s="87">
        <v>34</v>
      </c>
      <c r="B36" s="9" t="s">
        <v>353</v>
      </c>
      <c r="C36" s="8">
        <v>6</v>
      </c>
      <c r="D36" s="8" t="s">
        <v>9</v>
      </c>
      <c r="E36" s="203"/>
      <c r="F36" s="203">
        <f t="shared" ref="F36:F42" si="3">C36*E36</f>
        <v>0</v>
      </c>
      <c r="G36" s="9">
        <v>8</v>
      </c>
      <c r="H36" s="203">
        <f t="shared" si="2"/>
        <v>0</v>
      </c>
      <c r="I36" s="9"/>
    </row>
    <row r="37" spans="1:10" ht="75.75" customHeight="1" x14ac:dyDescent="0.2">
      <c r="A37" s="87">
        <v>35</v>
      </c>
      <c r="B37" s="9" t="s">
        <v>488</v>
      </c>
      <c r="C37" s="8">
        <v>3</v>
      </c>
      <c r="D37" s="8" t="s">
        <v>9</v>
      </c>
      <c r="E37" s="203"/>
      <c r="F37" s="203">
        <f t="shared" si="3"/>
        <v>0</v>
      </c>
      <c r="G37" s="9">
        <v>8</v>
      </c>
      <c r="H37" s="203">
        <f t="shared" si="2"/>
        <v>0</v>
      </c>
      <c r="I37" s="9"/>
    </row>
    <row r="38" spans="1:10" ht="64.5" customHeight="1" x14ac:dyDescent="0.2">
      <c r="A38" s="87">
        <v>36</v>
      </c>
      <c r="B38" s="9" t="s">
        <v>489</v>
      </c>
      <c r="C38" s="8">
        <v>3</v>
      </c>
      <c r="D38" s="8" t="s">
        <v>9</v>
      </c>
      <c r="E38" s="203"/>
      <c r="F38" s="203">
        <f t="shared" si="3"/>
        <v>0</v>
      </c>
      <c r="G38" s="9">
        <v>8</v>
      </c>
      <c r="H38" s="203">
        <f t="shared" si="2"/>
        <v>0</v>
      </c>
      <c r="I38" s="9"/>
    </row>
    <row r="39" spans="1:10" ht="48" customHeight="1" x14ac:dyDescent="0.2">
      <c r="A39" s="87">
        <v>37</v>
      </c>
      <c r="B39" s="9" t="s">
        <v>355</v>
      </c>
      <c r="C39" s="8">
        <v>2</v>
      </c>
      <c r="D39" s="8" t="s">
        <v>9</v>
      </c>
      <c r="E39" s="203"/>
      <c r="F39" s="203">
        <f>C39*E39</f>
        <v>0</v>
      </c>
      <c r="G39" s="9">
        <v>8</v>
      </c>
      <c r="H39" s="203">
        <f t="shared" si="2"/>
        <v>0</v>
      </c>
      <c r="I39" s="9"/>
    </row>
    <row r="40" spans="1:10" ht="31.5" customHeight="1" x14ac:dyDescent="0.2">
      <c r="A40" s="87">
        <v>38</v>
      </c>
      <c r="B40" s="9" t="s">
        <v>356</v>
      </c>
      <c r="C40" s="8">
        <v>16</v>
      </c>
      <c r="D40" s="8" t="s">
        <v>9</v>
      </c>
      <c r="E40" s="203"/>
      <c r="F40" s="203">
        <f t="shared" si="3"/>
        <v>0</v>
      </c>
      <c r="G40" s="9">
        <v>8</v>
      </c>
      <c r="H40" s="203">
        <f t="shared" si="2"/>
        <v>0</v>
      </c>
      <c r="I40" s="9"/>
    </row>
    <row r="41" spans="1:10" ht="31.5" customHeight="1" x14ac:dyDescent="0.2">
      <c r="A41" s="87">
        <v>39</v>
      </c>
      <c r="B41" s="9" t="s">
        <v>357</v>
      </c>
      <c r="C41" s="26">
        <v>5</v>
      </c>
      <c r="D41" s="26" t="s">
        <v>9</v>
      </c>
      <c r="E41" s="207"/>
      <c r="F41" s="203">
        <f t="shared" si="3"/>
        <v>0</v>
      </c>
      <c r="G41" s="9">
        <v>8</v>
      </c>
      <c r="H41" s="203">
        <f t="shared" si="2"/>
        <v>0</v>
      </c>
      <c r="I41" s="11"/>
    </row>
    <row r="42" spans="1:10" ht="33" customHeight="1" x14ac:dyDescent="0.2">
      <c r="A42" s="87">
        <v>40</v>
      </c>
      <c r="B42" s="9" t="s">
        <v>358</v>
      </c>
      <c r="C42" s="26">
        <v>15</v>
      </c>
      <c r="D42" s="26" t="s">
        <v>9</v>
      </c>
      <c r="E42" s="207"/>
      <c r="F42" s="203">
        <f t="shared" si="3"/>
        <v>0</v>
      </c>
      <c r="G42" s="9">
        <v>8</v>
      </c>
      <c r="H42" s="203">
        <f t="shared" si="2"/>
        <v>0</v>
      </c>
      <c r="I42" s="11"/>
    </row>
    <row r="43" spans="1:10" ht="12.75" customHeight="1" x14ac:dyDescent="0.25">
      <c r="A43" s="258" t="s">
        <v>20</v>
      </c>
      <c r="B43" s="258"/>
      <c r="C43" s="258"/>
      <c r="D43" s="258"/>
      <c r="E43" s="258"/>
      <c r="F43" s="258"/>
      <c r="G43" s="258"/>
      <c r="H43" s="209">
        <f>SUM(H3:H42)</f>
        <v>0</v>
      </c>
      <c r="I43" s="28"/>
    </row>
    <row r="44" spans="1:10" ht="14.25" x14ac:dyDescent="0.2">
      <c r="A44" s="96"/>
      <c r="B44" s="29"/>
      <c r="C44" s="14"/>
      <c r="D44" s="14"/>
      <c r="E44" s="14"/>
      <c r="F44" s="14"/>
      <c r="G44" s="14"/>
      <c r="H44" s="14"/>
      <c r="I44" s="14"/>
    </row>
    <row r="45" spans="1:10" ht="12.75" customHeight="1" x14ac:dyDescent="0.2">
      <c r="A45" s="259" t="s">
        <v>50</v>
      </c>
      <c r="B45" s="259"/>
      <c r="C45" s="259"/>
      <c r="D45" s="259"/>
      <c r="E45" s="259"/>
      <c r="F45" s="259"/>
      <c r="G45" s="259"/>
      <c r="H45" s="259"/>
      <c r="I45" s="259"/>
    </row>
    <row r="46" spans="1:10" ht="12.75" customHeight="1" x14ac:dyDescent="0.2">
      <c r="A46" s="259" t="s">
        <v>51</v>
      </c>
      <c r="B46" s="259"/>
      <c r="C46" s="259"/>
      <c r="D46" s="259"/>
      <c r="E46" s="259"/>
      <c r="F46" s="259"/>
      <c r="G46" s="259"/>
      <c r="H46" s="259"/>
      <c r="I46" s="259"/>
    </row>
    <row r="47" spans="1:10" ht="15" x14ac:dyDescent="0.2">
      <c r="A47" s="97"/>
    </row>
    <row r="48" spans="1:10" ht="15" x14ac:dyDescent="0.2">
      <c r="A48" s="97"/>
    </row>
    <row r="49" spans="1:8" ht="15" x14ac:dyDescent="0.2">
      <c r="A49" s="97"/>
      <c r="H49" t="s">
        <v>917</v>
      </c>
    </row>
    <row r="50" spans="1:8" ht="15" x14ac:dyDescent="0.2">
      <c r="A50" s="97"/>
      <c r="H50" t="s">
        <v>918</v>
      </c>
    </row>
    <row r="51" spans="1:8" ht="15" x14ac:dyDescent="0.2">
      <c r="A51" s="97"/>
    </row>
    <row r="52" spans="1:8" ht="15" x14ac:dyDescent="0.2">
      <c r="A52" s="97"/>
    </row>
    <row r="53" spans="1:8" ht="15" x14ac:dyDescent="0.2">
      <c r="A53" s="97"/>
    </row>
    <row r="54" spans="1:8" ht="15" x14ac:dyDescent="0.2">
      <c r="A54" s="97"/>
    </row>
    <row r="55" spans="1:8" ht="15" x14ac:dyDescent="0.2">
      <c r="A55" s="97"/>
    </row>
    <row r="56" spans="1:8" ht="15" x14ac:dyDescent="0.2">
      <c r="A56" s="97"/>
    </row>
    <row r="57" spans="1:8" ht="15" x14ac:dyDescent="0.2">
      <c r="A57" s="97"/>
    </row>
    <row r="58" spans="1:8" ht="15" x14ac:dyDescent="0.2">
      <c r="A58" s="97"/>
    </row>
    <row r="59" spans="1:8" ht="15" x14ac:dyDescent="0.2">
      <c r="A59" s="97"/>
    </row>
    <row r="60" spans="1:8" ht="15" x14ac:dyDescent="0.2">
      <c r="A60" s="97"/>
    </row>
    <row r="61" spans="1:8" ht="15" x14ac:dyDescent="0.2">
      <c r="A61" s="98"/>
    </row>
  </sheetData>
  <sheetProtection selectLockedCells="1" selectUnlockedCells="1"/>
  <mergeCells count="4">
    <mergeCell ref="A43:G43"/>
    <mergeCell ref="A45:I45"/>
    <mergeCell ref="A46:I46"/>
    <mergeCell ref="A1:I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82</vt:i4>
      </vt:variant>
      <vt:variant>
        <vt:lpstr>Zakresy nazwane</vt:lpstr>
      </vt:variant>
      <vt:variant>
        <vt:i4>1</vt:i4>
      </vt:variant>
    </vt:vector>
  </HeadingPairs>
  <TitlesOfParts>
    <vt:vector size="83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  <vt:lpstr>część 49</vt:lpstr>
      <vt:lpstr>część 50</vt:lpstr>
      <vt:lpstr>część 51</vt:lpstr>
      <vt:lpstr>część 52</vt:lpstr>
      <vt:lpstr>część 53</vt:lpstr>
      <vt:lpstr>część 54</vt:lpstr>
      <vt:lpstr>część 55</vt:lpstr>
      <vt:lpstr>część 56</vt:lpstr>
      <vt:lpstr>część 57</vt:lpstr>
      <vt:lpstr>część 58</vt:lpstr>
      <vt:lpstr>część 59</vt:lpstr>
      <vt:lpstr>część 60</vt:lpstr>
      <vt:lpstr>część 61</vt:lpstr>
      <vt:lpstr>część 62</vt:lpstr>
      <vt:lpstr>część 63</vt:lpstr>
      <vt:lpstr>część 64</vt:lpstr>
      <vt:lpstr>część 65</vt:lpstr>
      <vt:lpstr>część 66</vt:lpstr>
      <vt:lpstr>część 67</vt:lpstr>
      <vt:lpstr>część 68</vt:lpstr>
      <vt:lpstr>część 69</vt:lpstr>
      <vt:lpstr>część 70</vt:lpstr>
      <vt:lpstr>część 71</vt:lpstr>
      <vt:lpstr>część 72</vt:lpstr>
      <vt:lpstr>część 73</vt:lpstr>
      <vt:lpstr>część 74</vt:lpstr>
      <vt:lpstr>część 75</vt:lpstr>
      <vt:lpstr>część 76</vt:lpstr>
      <vt:lpstr>część 77</vt:lpstr>
      <vt:lpstr>część 78</vt:lpstr>
      <vt:lpstr>część 79</vt:lpstr>
      <vt:lpstr>część 80</vt:lpstr>
      <vt:lpstr>część 81</vt:lpstr>
      <vt:lpstr>Arkusz3</vt:lpstr>
      <vt:lpstr>'część 8'!Excel_BuiltIn__FilterDatabase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Bogusław Łapiński</cp:lastModifiedBy>
  <cp:lastPrinted>2016-12-21T11:34:39Z</cp:lastPrinted>
  <dcterms:created xsi:type="dcterms:W3CDTF">2016-12-18T16:32:20Z</dcterms:created>
  <dcterms:modified xsi:type="dcterms:W3CDTF">2016-12-21T14:00:44Z</dcterms:modified>
</cp:coreProperties>
</file>