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0"/>
  </bookViews>
  <sheets>
    <sheet name=" SUMA PAKIETÓW 2020" sheetId="1" r:id="rId1"/>
    <sheet name="PAKIET NR 1" sheetId="2" r:id="rId2"/>
    <sheet name="PAKIET NR 2" sheetId="3" r:id="rId3"/>
    <sheet name="PAKIET NR 3" sheetId="4" r:id="rId4"/>
    <sheet name="KANIULACJA_ŻYŁ" sheetId="5" state="hidden" r:id="rId5"/>
    <sheet name="PAKIET_SP_" sheetId="6" state="hidden" r:id="rId6"/>
    <sheet name="PAKIET NR 4" sheetId="7" r:id="rId7"/>
    <sheet name="PAKIET NR 5" sheetId="8" r:id="rId8"/>
    <sheet name="PAKIET NR 6" sheetId="9" r:id="rId9"/>
    <sheet name="PAKIET NR 7." sheetId="10" r:id="rId10"/>
    <sheet name="PAKIET NR 7" sheetId="11" state="hidden" r:id="rId11"/>
    <sheet name="PAKIET NR 8" sheetId="12" r:id="rId12"/>
    <sheet name="PAKIET NR 9" sheetId="13" r:id="rId13"/>
    <sheet name="PAKIET NR 10" sheetId="14" r:id="rId14"/>
    <sheet name="PAKIET NR 11" sheetId="15" r:id="rId15"/>
    <sheet name="PAKIET NR 12" sheetId="16" r:id="rId16"/>
    <sheet name="PAKIET NR 13" sheetId="17" r:id="rId17"/>
    <sheet name="PAKIET NR 14" sheetId="18" r:id="rId18"/>
    <sheet name="PAKIET NR 15" sheetId="19" r:id="rId19"/>
    <sheet name="PAKIET NR 16" sheetId="20" r:id="rId20"/>
    <sheet name="PAKIET NR 17" sheetId="21" r:id="rId21"/>
    <sheet name="PAKIET NR 18" sheetId="22" r:id="rId22"/>
    <sheet name="PAKIET NR 19" sheetId="23" r:id="rId23"/>
    <sheet name="PAKIET NR 20" sheetId="24" r:id="rId24"/>
    <sheet name="PAKIET NR 21" sheetId="25" r:id="rId25"/>
    <sheet name="łyżki_bialmed" sheetId="26" state="hidden" r:id="rId26"/>
    <sheet name="PAKIET NR 22" sheetId="27" r:id="rId27"/>
    <sheet name="PAKIET NR 23" sheetId="28" r:id="rId28"/>
    <sheet name="PAKIET NR 24" sheetId="29" r:id="rId29"/>
    <sheet name="Arkusz12" sheetId="30" state="hidden" r:id="rId30"/>
    <sheet name="PAKIET_27__" sheetId="31" state="hidden" r:id="rId31"/>
    <sheet name="pakiet_rękawice_grube_" sheetId="32" state="hidden" r:id="rId32"/>
    <sheet name="PAKIET NR 25" sheetId="33" r:id="rId33"/>
    <sheet name="PAKIET NR 26" sheetId="34" r:id="rId34"/>
    <sheet name="PAKIET NR 27" sheetId="35" r:id="rId35"/>
    <sheet name="PAKIET NR 28" sheetId="36" r:id="rId36"/>
    <sheet name="PAKIET NR 29" sheetId="37" r:id="rId37"/>
    <sheet name="PAKIET NR 30" sheetId="38" r:id="rId38"/>
    <sheet name="PAKIET NR 31" sheetId="39" r:id="rId39"/>
    <sheet name="PAKIET_34_" sheetId="40" state="hidden" r:id="rId40"/>
    <sheet name="PAKIET NR 32" sheetId="41" r:id="rId41"/>
    <sheet name="PAKIET NR 33" sheetId="42" r:id="rId42"/>
    <sheet name="PAKIET NR 34" sheetId="43" r:id="rId43"/>
    <sheet name="PAKIET NR 35" sheetId="44" r:id="rId44"/>
    <sheet name="FILTRY_23" sheetId="45" state="hidden" r:id="rId45"/>
    <sheet name="PAKIET NR 36" sheetId="46" r:id="rId46"/>
    <sheet name="PAKIET NR 37" sheetId="47" r:id="rId47"/>
    <sheet name="PAKIET NR 38" sheetId="48" r:id="rId48"/>
    <sheet name="PAKIET NR 39" sheetId="49" r:id="rId49"/>
    <sheet name="PAKIET NR 40" sheetId="50" r:id="rId50"/>
    <sheet name="PAKIET NR 41" sheetId="51" r:id="rId51"/>
    <sheet name="PAKIET_45_" sheetId="52" state="hidden" r:id="rId52"/>
    <sheet name="PAKIET NR 42" sheetId="53" r:id="rId53"/>
    <sheet name="PAKIET_47_APTEKA" sheetId="54" state="hidden" r:id="rId54"/>
    <sheet name="PAKIET NR 43" sheetId="55" r:id="rId55"/>
    <sheet name="PAKIET NR 44" sheetId="56" r:id="rId56"/>
    <sheet name="PAKIET NR 45" sheetId="57" r:id="rId57"/>
    <sheet name="PAKIET NR 46" sheetId="58" r:id="rId58"/>
    <sheet name="PAKIET NR 47" sheetId="59" r:id="rId59"/>
    <sheet name="PAKIET_53__" sheetId="60" state="hidden" r:id="rId60"/>
    <sheet name="PAKIET NR 48" sheetId="61" r:id="rId61"/>
    <sheet name="BLOK_12_JU_" sheetId="62" state="hidden" r:id="rId62"/>
    <sheet name="pakiet11_rozbity" sheetId="63" state="hidden" r:id="rId63"/>
    <sheet name="PAKIET NR 49" sheetId="64" r:id="rId64"/>
    <sheet name="PAKIET NR 50" sheetId="65" r:id="rId65"/>
    <sheet name="PAKIET NR 51" sheetId="66" r:id="rId66"/>
    <sheet name="PAKIET NR 52" sheetId="67" r:id="rId67"/>
    <sheet name="PAKIET NR 53" sheetId="68" r:id="rId68"/>
    <sheet name="PAKIET 54 A " sheetId="69" state="hidden" r:id="rId69"/>
    <sheet name="PAKIET NR 54" sheetId="70" r:id="rId70"/>
    <sheet name="rurki tracha" sheetId="71" state="hidden" r:id="rId71"/>
    <sheet name="PAKIET NR 55" sheetId="72" r:id="rId72"/>
    <sheet name="PAKIET  nipro  " sheetId="73" state="hidden" r:id="rId73"/>
    <sheet name="PAKIET NR 56" sheetId="74" r:id="rId74"/>
    <sheet name="PAKIET NR 57" sheetId="75" r:id="rId75"/>
    <sheet name="PAKIET NR 58" sheetId="76" r:id="rId76"/>
    <sheet name="PAKIET NR 59" sheetId="77" r:id="rId77"/>
    <sheet name="PAKIET NR 60" sheetId="78" r:id="rId78"/>
    <sheet name="WORKI_CHIR_" sheetId="79" state="hidden" r:id="rId79"/>
    <sheet name="PAKIET NR 61" sheetId="80" r:id="rId80"/>
    <sheet name="PAKIET NR 62" sheetId="81" r:id="rId81"/>
    <sheet name="PAKIET NR 63" sheetId="82" r:id="rId82"/>
    <sheet name="PAKIET NR 64" sheetId="83" r:id="rId83"/>
    <sheet name="PAKIET NR 65" sheetId="84" r:id="rId84"/>
    <sheet name="PAKIET NR 66" sheetId="85" r:id="rId85"/>
    <sheet name="PAKIET 76" sheetId="86" state="hidden" r:id="rId86"/>
    <sheet name="PAKIET NR77" sheetId="87" state="hidden" r:id="rId87"/>
    <sheet name="PAKIET NR 67" sheetId="88" r:id="rId88"/>
    <sheet name="SUMA_PAKIETÓW_2019" sheetId="89" state="hidden" r:id="rId89"/>
    <sheet name="Arkusz1" sheetId="90" state="hidden" r:id="rId90"/>
    <sheet name="PAKIET NR 68 NR " sheetId="91" r:id="rId91"/>
    <sheet name="PAKIET NR 69" sheetId="92" r:id="rId92"/>
    <sheet name="PAKIET NR 70" sheetId="93" r:id="rId93"/>
    <sheet name="PAKIET NR 71" sheetId="94" r:id="rId94"/>
  </sheets>
  <definedNames>
    <definedName name="Excel_BuiltIn_Print_Area" localSheetId="23">'PAKIET NR 20'!$A$3:$FJ$11</definedName>
    <definedName name="Excel_BuiltIn_Print_Area" localSheetId="26">'PAKIET NR 22'!$A$3:$L$4</definedName>
    <definedName name="Excel_BuiltIn_Print_Area" localSheetId="76">'PAKIET NR 59'!$1:$11</definedName>
    <definedName name="_xlnm.Print_Area" localSheetId="85">'PAKIET 76'!$A$3:$IB$31</definedName>
    <definedName name="_xlnm.Print_Area" localSheetId="19">'PAKIET NR 16'!$A$1:$M$37</definedName>
    <definedName name="_xlnm.Print_Area" localSheetId="2">'PAKIET NR 2'!$A$11:$P$40</definedName>
    <definedName name="_xlnm.Print_Area" localSheetId="23">'PAKIET NR 20'!$A$1:$L$11</definedName>
    <definedName name="_xlnm.Print_Area" localSheetId="24">'PAKIET NR 21'!$A$1:$K$8</definedName>
    <definedName name="_xlnm.Print_Area" localSheetId="26">'PAKIET NR 22'!$A$1:$M$4</definedName>
    <definedName name="_xlnm.Print_Area" localSheetId="28">'PAKIET NR 24'!$A$1:$J$14</definedName>
    <definedName name="_xlnm.Print_Area" localSheetId="36">'PAKIET NR 29'!$A$1:$GM$10</definedName>
    <definedName name="_xlnm.Print_Area" localSheetId="3">'PAKIET NR 3'!$A$1:$J$14</definedName>
    <definedName name="_xlnm.Print_Area" localSheetId="37">'PAKIET NR 30'!$A$1:$J$16</definedName>
    <definedName name="_xlnm.Print_Area" localSheetId="57">'PAKIET NR 46'!$A$1:$K$20</definedName>
    <definedName name="_xlnm.Print_Area" localSheetId="66">'PAKIET NR 52'!$A$1:$J$16</definedName>
    <definedName name="_xlnm.Print_Area" localSheetId="67">'PAKIET NR 53'!$A$1:$GY$24</definedName>
    <definedName name="_xlnm.Print_Area" localSheetId="73">'PAKIET NR 56'!$A$1:$J$52</definedName>
    <definedName name="_xlnm.Print_Area" localSheetId="75">'PAKIET NR 58'!$A$1:$J$10</definedName>
    <definedName name="_xlnm.Print_Area" localSheetId="9">'PAKIET NR 7.'!$A$1:$Q$15</definedName>
  </definedNames>
  <calcPr fullCalcOnLoad="1"/>
</workbook>
</file>

<file path=xl/sharedStrings.xml><?xml version="1.0" encoding="utf-8"?>
<sst xmlns="http://schemas.openxmlformats.org/spreadsheetml/2006/main" count="3830" uniqueCount="1116">
  <si>
    <t>L.p.</t>
  </si>
  <si>
    <t>Nazwa towaru</t>
  </si>
  <si>
    <t>J.m.</t>
  </si>
  <si>
    <t>ilość</t>
  </si>
  <si>
    <t>Cena jedn. netto</t>
  </si>
  <si>
    <t>Wartość netto</t>
  </si>
  <si>
    <t>%VAT</t>
  </si>
  <si>
    <t>Cena jedn. brutto</t>
  </si>
  <si>
    <t>Wartość brutto</t>
  </si>
  <si>
    <t>Numer katalogowy</t>
  </si>
  <si>
    <t>Producent</t>
  </si>
  <si>
    <t>1.</t>
  </si>
  <si>
    <t>Końcówka do odsysania z jamy ustnej, z miękką atraumatyczną silikonową końcówką, z otworami odbarczajacymi, zabezpieczona ruchomą osłonką. Możliwość stosowania wielokrotnego w ciągu 24 godzin u tego samego pacjenta. W zestawie łącznik Y.</t>
  </si>
  <si>
    <t>szt.</t>
  </si>
  <si>
    <t>2.</t>
  </si>
  <si>
    <t>Prowadnica intubacyjna CH14, długość ok. 37cm do rurki intubacyjnej nr 14, aluminiowa.</t>
  </si>
  <si>
    <t>3.</t>
  </si>
  <si>
    <t>Silikosprey do nadawania poślizgu dla powierzchni nie silikonowanych</t>
  </si>
  <si>
    <t>4.</t>
  </si>
  <si>
    <t>Kształtowalna, końcówka z koszyczkiem antyzasysającym, dł. 15 cm</t>
  </si>
  <si>
    <t>RAZEM</t>
  </si>
  <si>
    <t>X</t>
  </si>
  <si>
    <t>Uniwersalny Flocare zestaw do żywienia dojelitowego do połączenia diety ze zgłębnikiem umożliwiający żywienie pacjenta metodą ciągłego wlewu za pomocą pompy będącej na wyposażeniu. Zestaw ze złączem i portem medycznym ENFit. Zestaw zgodny z zestawem w instrukcji obsługi pompy.</t>
  </si>
  <si>
    <t>szt</t>
  </si>
  <si>
    <t>Zgłębnik przeznaczony do żywienia dożołądkowego lub dojelitowego.  Bliższy koniec zgłębnika zakończony złączem ENFIT służącym do łączenia z zestawami do podaży diet Flocare®. Zgłębnik wykonany z miękkiego,nieprzezroczystego poliuretanu, nie twardniejącego przy dłuższym stosowaniu. Dalszy koniec zgłębnika posiada dwa boczne otwory i jeden centralny przelotowy. Zgłębnik jednorazowego użytku nie zawiera DEHP, nie zawiera lateksu, pakowany pojedynczo, w rozmiarach CH 6/60cm, 8/110cm, 10/110 cm, 10/130 cm, 12/110 cm.</t>
  </si>
  <si>
    <t>Uniwersalny zestaw do żywienia dojelitowego Flocare metodą grawitacyjną, zakończony koncówką ENFit</t>
  </si>
  <si>
    <t>Strzykawka enteralna ENFit jedn. użytku o pojemności 10 ml przeznaczona tylko do obsługi żywienia drogą przewodu pokarmowego, sterylna.</t>
  </si>
  <si>
    <t>op.</t>
  </si>
  <si>
    <t>Strzykawka enteralna ENFit jedn. użytku o pojemności 20 ml przeznaczona tylko do obsługi żywienia drogą przewodu pokarmowego, sterylna.</t>
  </si>
  <si>
    <t>Strzykawka enteralna ENFit jedn. użytku o pojemności 60 ml przeznaczona tylko do obsługi żywienia drogą przewodu pokarmowego, końcówka niecentryczna, sterylna.</t>
  </si>
  <si>
    <t>Konektor do połączenia strzykawki EnFit  ze zgłębnikiem, gastrostomią EnLock, op. a'30szt. (6x5szt.)</t>
  </si>
  <si>
    <t>Konektor do połączenia do zestawu EnFit, strzykawki EnLock, op. a'30szt. (6x5szt.)</t>
  </si>
  <si>
    <t xml:space="preserve">Zgłębnik gastrostomijny zakładany techniką "pull" pod kontrolą endoskopii, nie wymagający interwencji na otwartej jamie brzusznej. Rozmiary zgłębnika Ch 10, 14, 18  dł. 40 cm. Zgłębnik wykonany z miękkiego, przezroczystego poliuretanu (Carbotane®), nietwardniejącego przy dłuższym stosowaniu. Zgłębnik zapewnia pacjentowi komfort podczas długotrwałego żywienia. Posiada nadrukowany rozmiar, cieniodajną linię kontrastującą w promieniach RTG, hydromerową powłokę ułatwiającą wprowadzenie oraz oznakowanie centymetrową podziałką. Zestaw zawiera zewnętrzną płytkę mocującą wykonaną z silikonu, umożliwiającą trwałe umiejcowienie zgłębnika w stosunku do powłok brzusznych oraz odpowiedni jej kształ, który kieruje położenie zgłębnika na zewnątrz powłok brzusznych pod odpowiednim kątem (około 90 stopni) zapeniający pacjentowi komfort i ułatwiający pielęgnację skóry wokół przetoki. Zestaw zawiera: przezroczysty, poliuretanowy zgłębnik o długości 40 cm z wewnętrznym dyskiem mocującym składającym się z silikonu (3 płatki koniczynki cieniodajne w promieniach RTG) i sztywnego stabilizującego pierścienia z Makrolonu, zacisk do regulacji przepływu, zacisk zabezpieczający utrzymanie odpowiedniej pozycji zgłębnika, jednorazowy skalpel, igłę punkcyjną z trokarem i łącznikiem ułatwiającym wprowadzenie nici oraz nić trakcyjną do przeciągania zgłębnika. Bliższy koniec zgłębnika (po jego odcięciu) zakończony złączem ENFIT służącym do łączenia z zestawami do podaży diet Flocare® lub strzykawkami E-Series ENFIT. Wskazany w przypadku planowanego, długotrwałego żywienia dożołądkowego. Zgłębnik jednorazowego użytku, nie zawiera DEHP, nie zawiera lateksu, pakowany pojedynczo. Opakowanie gwarantujące sterylność przez minimum 60 miesięcy. PEG "pull" Ch 10, 14, 18  dł. 40 cm. Poliuretanwy. Zestaw zawiera zewnętrzną płytkę mocującą wykonaną z silikonu, umożliwiającą trwałe umiejcowienie zgłębnika, która kieruje położenie zgłębnika na zewnątrz powłok brzusznych pod odpowiednim kątem (około 90 stopni).
</t>
  </si>
  <si>
    <t xml:space="preserve">Bengmark PUR
Zgłębnik nosowo-jelitowy przeznaczony do żywienia dojelitowego bezpośrednio do jelita lub dwunastnicy. Rozmiar zgłębnika Ch 10/145 cm. Bliższy koniec zgłębnika zakończony złączem ENFIT służącym do łączenia z zestawami do podaży diet Flocare®. Zgłębnik wykonany z miękkiego, nieprzezroczystego poliuretanu, nie twardniejącego przy dłuższym stosowaniu. Zgłębnik należy wymieniać co 6 - 8 tygodni. Zawiera centymetrową podziałkę znakowaną dokładnie co 1 cm ułatwiającą kontrolowanie długości wprowadzanego zgłębnika, metalową trójskrętną prowadnicę (pokrytą silikonem) z kulkową końcówką ułatwiającą jej wprowadzanie do światła. Zgłębnik posiada właściwości kontrastujące (całą swoją powierzchnią) w promieniach RTG. Dalszy koniec zgłębnika w kształcie oliwki posiada dwa boczne otwory  na jednym poziomie i dodatkowy otwór umożliwiający np. założenie pętli z nici ułatwiający pociągnięcie zgłębnika podczas zakładania metodą endoskopową. Zgłębnik posiada specjalną opatentowaną spiralę Bengmark®, która po usunięciu prowadnicy przyjmując spiralny kształt ułatwia przemieszczanie się przez oddźwiernik do jelita i dopasowuje swój kształt do przewodu pokarmowego, tworząc w jelicie pętlę mocującą. Zgłębnik jednorazowego użytku, nie zawiera DEHP, nie zawiera lateksu, pakowany pojedynczo. Opakowanie gwarantujące sterylność przez minimum 60 miesięcy.
</t>
  </si>
  <si>
    <t>Zgłębnik żołądkowy CH 6–12 o długość  800mm wykonany z PCV, posiadający 4 otwory boczne o łagodnych krawędziach. Kolorystyczne oznaczenie rozmiaru na łączniku, numeryczne oznaczenie na opakowaniu. Nie zawiera leteksu, sterylny, Opakowanie folia-papier,</t>
  </si>
  <si>
    <t>Zgłębnik żołądkowy CH 16-36 dł.1250 mm wykonany z PCV, posiadający 4 otwory boczne o łagodnych krawędziach. Kolorystyczne oznaczenie rozmiaru na łączniku, numeryczne oznaczenie na opakowaniu. Nie zawiera leteksu, sterylny, Opakowanie folia-papier,</t>
  </si>
  <si>
    <t>Zgłębnik dwunastniczy rozmiar od CH 14 do CH 24 dł. 1500mm. Wykonany z PCV, posiadający 4 otwory boczne o łagodnych krawędziach. Kolorystyczne oznaczenie rozmiaru na łączniku, numeryczne oznaczenie na opakowaniu. Nie zawiera leteksu, sterylny, Opakowanie folia-papier.</t>
  </si>
  <si>
    <t>Asortyment</t>
  </si>
  <si>
    <t>Ilość</t>
  </si>
  <si>
    <t>Stawka VAT</t>
  </si>
  <si>
    <t>Nazwa producenta/ numer katalogowy</t>
  </si>
  <si>
    <t>Zestaw do kaniulacji dużych naczyń metodą Selingera: Cewnik dwukanałowy 7F (16G/16G) dł. 15 cm i 20 cm, igła 18G/70mm z łącznikiem „Y”, prowadnik nitinolowy 0.035”, z miękką końcówką „J” oraz prostą,  rozszerzacz, skalpel, strzykawka 10 ml, dodatkowe skrzydełka z zaciskiem do mocowania cewnika.</t>
  </si>
  <si>
    <t>Zestaw do kaniulacji dużych naczyń metodą Selingera: Cewnik trzykanałowy 7F (18G/18G/16G) dł. 15 cm i 20 cm, igła 18G/70mm z łącznikiem „Y”, prowadnik nitinolowy 0.035”, z końcówką „J” oraz prostą, rozszerzacz, skalpel, strzykawka 10 ml, dodatkowe skrzydełka z zaciskiem do mocowania cewnika.</t>
  </si>
  <si>
    <t>Zestaw do kaniulacji dużych naczyń metodą Selingera: Cewnik czterokanałowy 8.5F (18/18/16/14G) dł. 15 cm i 20 cm, igła 18G/70mm z  łącznikiem „Y”,  prowadnik nitinolowy 0.035”, z końcówką „J” oraz prostą, rozszerzacz, skalpel, strzykawka 10 ml, dodatkowe skrzydełka z zaciskiem do mocowania cewnika.</t>
  </si>
  <si>
    <t>Zestaw do kaniulacji dużych naczyń metodą Selingera: Cewnik trzykanałowy 7F (18G/18G/16G) dł. 15 cm i 20 cm, pokryty powłoką antybakteryjną – chlorheksydyną i sulfadiazyną srebra, 18G/70mm z łącznikiem „Y”, prowadnik nitinolowy 0.035”, z końcówką „J” oraz prostą, rozszerzacz, skalpel, strzykawka 10 ml, dodatkowe skrzydełka z zaciskiem do mocowania cewnika.</t>
  </si>
  <si>
    <t>5.</t>
  </si>
  <si>
    <t>Zestaw do kaniulacji dużych naczyń metodą Selingera: Cewnik czterokanałowy 8.5F (18/18/16/14G) dł. 15 cm i 20 cm - pokryty powłoką antybakteryjną - chlorheksydyną i sulfadiazyną srebra, igła 18G/70mm z  łącznikiem „Y”,  prowadnik nitinolowy 0.035”, z końcówką „J” oraz prostą, rozszerzacz, skalpel, strzykawka 10 ml, dodatkowe skrzydełka z zaciskiem do mocowania cewnika.</t>
  </si>
  <si>
    <t>6.</t>
  </si>
  <si>
    <t>Igła do znieczulenia podpajęczynówkowego typu Pencil- Point   22, 24, 25, 26, 27G / 90 mm, w zestawie z igłą prowadzącą                   20-22G / 38 mm</t>
  </si>
  <si>
    <t>7.</t>
  </si>
  <si>
    <t>Igła do znieczulenia dpajęczynówkowego typu Standard                          22, 25, 26G / 90 mm, w zestawie  z igły prowadzącą 20G / 38 mm</t>
  </si>
  <si>
    <t>8.</t>
  </si>
  <si>
    <t xml:space="preserve">Igła do znieczulenia podpajęczynówkowego typu Pencil Point 25,26,27G/120 mm w zestawie z iglą prowadzącą od 20 do  22 G/ 38 mm </t>
  </si>
  <si>
    <t>9.</t>
  </si>
  <si>
    <t>Igła do znieczulenia dpajęczynówkowego typu Standard, 26 G/130 mm,w zestawie  z igły prowadzącą 20G / 38 mm</t>
  </si>
  <si>
    <t>10.</t>
  </si>
  <si>
    <t>Zestaw do znieczulenia podpajęczynówkowego 26G / 90mm i 27G / 90mm, z igłą typu Pencil – Point, w zestawie z igłą prowadzącą, igłą do znieczulenia 0.5 x 25 mm, igłą do podawania leków 0.9 x 40 mm, strzykawką 2.5 ml, strzykawką 5 ml.</t>
  </si>
  <si>
    <t>11.</t>
  </si>
  <si>
    <t xml:space="preserve">Igła do nakłuć lędźwiowych typu Quincke 18G / 75 mm </t>
  </si>
  <si>
    <t>x</t>
  </si>
  <si>
    <t xml:space="preserve">   Imię i nazwisko osób dokonujących opisu  przedmiotu zamówienia i  szcunkowej  wartości  tego zamówienia .</t>
  </si>
  <si>
    <t xml:space="preserve">           PAKIET 2</t>
  </si>
  <si>
    <t xml:space="preserve">Nazwa towaru </t>
  </si>
  <si>
    <t>Zestaw do kanigulacji dużych naczyń trzykanałowy -metoda Seldingera 7Fx20 cm. Skład: 1. Kateter trzykanałowy 7Fx20 cm distal 16G, middle18G, proximal 18G 2. Prowadnik J 0,35X 60CM 3. Rozszerzacz 8Fx12 cm 4. Igła prosta 18Gx7cm 5. Strzykawka 10m 6. Skalpel 7. Motylek z zaciskiem.</t>
  </si>
  <si>
    <t>balton/64</t>
  </si>
  <si>
    <t>Igła do znieczuleń podpajęczynkowych typ Pencil- Point 22/90 mm, 24, 25, 26, 27G/90 mm w zestawie z igłą prowadzącą 20-22G/38 mm</t>
  </si>
  <si>
    <t>Igła do znieczuleń podpajęczynkowych typ Standard- Point 22G/90 mm, 25, 26G/90 mm w zestawie bez  igły prowadzącej</t>
  </si>
  <si>
    <t>Zestaw do znieczulania podpajęczynówkowego typ Pencil Point 27G/90 mm</t>
  </si>
  <si>
    <t>Zestaw do znieczulania  26G/90 mm podpajęczynówkowego typ Pencil Point</t>
  </si>
  <si>
    <t>Igły do nakłuć lędzwiowych typu Quincke 18Gx3 (75 mm)</t>
  </si>
  <si>
    <t>Zestwaw służy  do operacyjnego wytwarzania przetoki nadłonowej pęcherza moczowego. Zestaw do cystostomii 14F. Skład: kateter PIGTAIL 14F x45cm z igłą  rozrywalnaą 14F x120mm, strzykawka 10ml, skalpel, kołnierz mocujący, opaska zaciskowa, sterylny.</t>
  </si>
  <si>
    <t>Zestaw do kaniulacji żył centralnych metodą Seldingera, dwuświatłowy 7F, o średnicy świateł cewnika 16,16G o długości 20cm. W zestawie cewnik poliuretanowy z miękkim końcem i znacznikami długości, dwoma punktami mocowania (stałym i ruchomym) cewnika do skóry, prowadnicą  wykonaną z Nitinolu (odporną na zaginania) o długości 50cm, igła Seldingera 18G/70mm ze zintegrowanym na stałe portem bocznym umożliwiającym bezkrwawe wprowadzenie prowadnicy Seldingera. W zestawie strzykawka 3-częściowa z końcówką luer lock o pojemności 5ml, rozszerzadło oraz kabelek elektryczny umożliwiający za pomocą  odprowadzeń EKG ocenę poprawnego położenia cewnika w naczyniu. Światła kanałów cewnika, zaopatrzone w zastawki dostępu bezigłowego z koreczkami.</t>
  </si>
  <si>
    <t xml:space="preserve">Zestaw do kaniulacji żył centralnych metodą Seldingera, trzyświatłowy 7F, o średnicy świateł cewnika 16,18,18G o długości 20cm. W zestawie cewnik poliuretanowy z miękkim końcem i znacznikami długości, dwoma punktami mocowania (stałym i ruchomym) cewnika do skóry, prowadnicą  wykonaną z Nitinolu (odporną na zaginania) o długości 50cm, igła Seldingera 18G/70mm ze zintegrowanym na stałe portem bocznym umożliwiającym bezkrwawe wprowadzenie prowadnicy Seldingera. W zestawie strzykawka 3-częściowa z końcówką luer lock o pojemności 5ml, rozszerzadło oraz kabelek elektryczny umożliwiający za pomocą  odprowadzeń EKG ocenę poprawnego położenia cewnika w naczyniu. Światła kanałów cewnika, zaopatrzone w zastawki dostępu bezigłowego z koreczkami.
</t>
  </si>
  <si>
    <t xml:space="preserve">
Zestaw do kaniulacji żył centralnych metodą Seldingera, trzyświatłowy 7F antybakteryjny, o średnicy świateł cewnika 16,18,18G o długości 20cm. W zestawie cewnik antybakteryjny z miękkim końcem i znacznikami długości, dwoma punktami mocowania (stałym i ruchomym) cewnika do skóry, prowadnicą  wykonaną z Nitinolu (odporną na zaginania) o długości 50cm, igła Seldingera 18G/70mm ze zintegrowanym na stałe portem bocznym umożliwiającym bezkrwawe wprowadzenie prowadnicy Seldingera. W zestawie strzykawka 3-częściowa z końcówką luer lock o pojemności 5ml, rozszerzadło oraz kabelek elektryczny umożliwiający za pomocą  odprowadzeń EKG ocenę poprawnego położenia cewnika w naczyniu. Światła kanałów cewnika, zaopatrzone w zastawki dostępu bezigłowego z koreczkami.
Zestaw do kaniulacji żył centralnych metodą Seldingera, trzyświatłowy 7F antybakteryjny, o średnicy świateł cewnika 16,18,18G o długości 20cm. W zestawie cewnik antybakteryjny z miękkim końcem i znacznikami długości, dwoma punktami mocowania (stałym i ruchomym) cewnika do skóry, prowadnicą  wykonaną z Nitinolu (odporną na zaginania) o długości 50cm, igła Seldingera 18G/70mm ze zintegrowanym na stałe portem bocznym umożliwiającym bezkrwawe wprowadzenie prowadnicy Seldingera. W zestawie strzykawka 3-częściowa z końcówką luer lock o pojemności 5ml, rozszerzadło oraz kabelek elektryczny umożliwiający za pomocą  odprowadzeń EKG ocenę poprawnego położenia cewnika w naczyniu. Światła kanałów cewnika, zaopatrzone w zastawki dostępu bezigłowego z koreczkami.
</t>
  </si>
  <si>
    <t xml:space="preserve">Zestaw do kaniulacji żył centralnych metodą Seldingera, czteroświatłowy 7F, o średnicy świateł cewnika 14G,17G 19 19   o długości 20cm. W zestawie cewnik antybakteryjny z miękkim końcem i znacznikami długości, dwoma punktami mocowania (stałym i ruchomym) cewnika do skóry, prowadnicą  wykonaną z Nitinolu (odporną na zaginania) o długości 50cm, igła Seldingera 18G/70mm ze zintegrowanym na stałe portem bocznym umożliwiającym bezkrwawe wprowadzenie prowadnicy Seldingera. W zestawie strzykawka 3-częściowa z końcówką luer lock o pojemności 5ml, rozszerzadło oraz kabelek elektryczny umożliwiający za pomocą  odprowadzeń EKG ocenę poprawnego położenia cewnika w naczyniu. Światła kanałów cewnika, zaopatrzone w zastawki dostępu bezigłowego z koreczkami
Zestaw do kaniulacji żył centralnych metodą Seldingera, czteroświatłowy 7F, o średnicy świateł cewnika 14G,17G 19 19   o długości 20cm. W zestawie cewnik antybakteryjny z miękkim końcem i znacznikami długości, dwoma punktami mocowania (stałym i ruchomym) cewnika do skóry, prowadnicą  wykonaną z Nitinolu (odporną na zaginania) o długości 50cm, igła Seldingera 18G/70mm ze zintegrowanym na stałe portem bocznym umożliwiającym bezkrwawe wprowadzenie prowadnicy Seldingera. W zestawie strzykawka 3-częściowa z końcówką luer lock o pojemności 5ml, rozszerzadło oraz kabelek elektryczny umożliwiający za pomocą  odprowadzeń EKG ocenę poprawnego położenia cewnika w naczyniu. Światła kanałów cewnika, zaopatrzone w zastawki dostępu bezigłowego z koreczkami
</t>
  </si>
  <si>
    <t xml:space="preserve">
Zestaw do kaniulacji tętnic metodą Seldingera.  Wskładzie zestawu: cewnik dotętniczy wykonany z FEP, automatyczny zawór hemostatyczny zapobiegajacy wstecznemu przepływowi krwi, igła wprowadzajaca ze stali nierdzewnej wyposażona w złącze typu luer lock, miękkie skrzydełaka mocujące wykonane z PUR z 3 otworami na szew fiskujący, prowadnik drutowy ze stali nierdzewnej ze sprężystym prostym zakończeniem, dren łączący z PUR o dł. 7cm umożliwiajacy zwiększenie odległości między miejscem wkłucia a podłączeniem, serweta do zawinięcia zestawu i zabezpieczenia pola zabiegowego 45x75 cm, cewnik 18G, 160mm /Kaniula 1,30x70mm/.
</t>
  </si>
  <si>
    <t>baltom</t>
  </si>
  <si>
    <t xml:space="preserve"> Pakiet nr 5</t>
  </si>
  <si>
    <t>ilość /4miesiące</t>
  </si>
  <si>
    <t>Wartość brutto jedn</t>
  </si>
  <si>
    <t>Cewnik do odsysania górnych dróg oddechowych, wykonany z miękkiego i elastycznego PCV, odpornego na załamania i skręcenia. Powierzchnia satynowa „zmrożona" Wyposażony w dwa boczne otwory końcowe naprzeciwległe o łagodnie wyoblonych krawędziach.Wolny od DEHP. Pakowany pojedynczo folia-papier, numeryczne oznaczenie rozmiaru na opakowaniu. długość drenu 400/600 mm Rozm.: 6 -24</t>
  </si>
  <si>
    <t xml:space="preserve">Cewnik Foley'a dwudrożny z plastikową zastawką do napełnienia balonu, 100 % silikon, kontrast RTG, strzykawka z gliceryną. Linia kontrastująca w RTG wzdłuż całej długości cewnika. Wewnątrz opakowania osobno pakowana zatyczka. Łącznik kodowany kolorystycznie. 10 ml strzykawka z 10 % sterylnym roztworem gliceryny do uszczelniania balonu umieszczona wewnątrz opakowania. Na cewniku nadrukowany: rozmiar  pojemność balonu. Pakowany podwójnie: folia z min. podwójną perforacją, folia-papier z min. 1cm listkami do otwierania oraz napisami w j. polskim. Rozmiary:
- CH 6 - CH 10, dł 270mm, z prowadnicą
- CH 12 - CH 24, dł. 400mm.
</t>
  </si>
  <si>
    <t>Cewnik Foleya (silikonowany). Wykonany z lateksu, powierzchnia cewnika obustronnie pokryta elastomerem sylikonu. Plastikowa zastawka zapewniająca szczelność balonu. Długość cewnika 400 mm, balon o pojemności 5-15 ml, rozmiary CH 12-26.</t>
  </si>
  <si>
    <t>Zatyczka do cewników, sterylna, pojedynczo pakowana</t>
  </si>
  <si>
    <t xml:space="preserve">Żel do miejscowego znieczulenia błon śluzowych z dodatkiem preparatu antyseptycznego. Środek w postaci żelu odkażający i znieczulający powierzchniowo, tworzący wewnątrz cewki moczowej cienką warstwę ułatwiającą wprowadzenie cewnika, wziernika lub endoskopu. Żel posiadający w swoim składzie 2 % Lidocainę oraz chlorheksydynę 0,05 % zabezpiecza przed zakażeniami dróg moczowych i uszkodzeniami spowodowanymi wprowadzeniem cewnika lub endoskopu. Przezroczysty, nie powoduje zanieczyszczenia powierzchni optycznych endoskopów. Pakowany w sterylne, jednorazowego użycia dozowniki w formie strzykawki (ampułkostrzykawki) zabezpieczonej gumowym korkiem - 5 ml dla kobiet i dzieci i 10 ml dla mężczyzn. Sterylizowany para wodną.
</t>
  </si>
  <si>
    <t>Worek przeznaczony do 14-dniowej zbiórki moczu w systemie zamkniętym o pojemności 2500 ml. Wykonany z medycznego PCV, bezlateksowy z zastawką antyrefluksyjną (bezzwrotną) i samouszczelniający się port do pobierania próbek. Obsługiwany jedną ręką, szczelny zawór spustowy szybkiego opróżniania typu poprzecznego (T) z możliwością podwieszenia. Komora kroplowa typu Pasteur’a tworząca „suchą” barierę powietrzną, dwa filtry hydrofobowe (w worku i komorze), zapobiegające zasysaniu i wyrównujące ciśnienie wewnętrzne w systemie. Dren o dł. 105 cm, o dużej średnicy, wykonany z materiału zapobiegającego jego zaginaniu i skręcaniu, zakończony uniwersalnym łącznikiem schodkowym. Na drenie klema zaciskowa typu przesuwnego oraz dodatkowa zapinka do stabilizacji drenu. Dodatkowy element wzmacniający w miejscu połączenia drenu z komorą. Zintegrowany, uniwersalny wieszak pasujący do okrągłych i kwadratowych ram łóżka. Biała, tylna ścianka ułatwiająca wizualizację moczu. Sterylny.</t>
  </si>
  <si>
    <t>Zestaw do godzinowej zbiórki moczu. Komora kolekcyjna z białą tylną scianą, podzielona na dwie komory pośrednie, ze skalą co 1ml od 3 do 40ml, co 5ml w zakresie 40 - 100ml oraz co 10ml w zakresie 100 - 500ml. Zestaw wyposażony w 2 filtry hydrofobowe,oraz 2 bezzwrotne zastawki – w worku oraz pomiędzy komorą pomiarową a drenem. Obrotowy zawór spustowy oraz podwójny system mocowania (wieszak oraz regulowane taśmy). Worek zbiorczy o pojemności 2000ml z zaworem spustowym typu poprzecznego "T" mocowanym w otwartej zakładce (możliwość podwieszenia). Dwuświatłowy dren o długości 120cm wzmocnionym spiralą antyzagięciową przy wyjściu z komory, z klamrą zaciskową, zakończony łącznikiem stożkowym z zatyczką, wyposażony w bezigłowy port do pobierania próbek. Sterylny, opakowanie folia/papier</t>
  </si>
  <si>
    <t>Zestaw do zbiórki stolca płynnego i/lub półpłynnego w systemie zamkniętym. Cewnik wykonany z biokompatybilnego silikonu, pokryty powłoką pochłaniającą zapach. Wyposażony w zatyczkę umożliwiającą zamknięcie drenu na czas wymiany worka zbiorczego oraz niskociśnieniowy balon o pojemność 45ml z możliwością jego wypełnienia wodą lub roztworem soli fizjologicznej. Czarny znacznik nad balonem ułatwiający kontrolę położenia cewnika. Port do irygacji służący do przepłukiwania systemu w razie konieczności oraz podania leków doodbytniczo z klamrą umożliwiającą zamknięcie światła drenu w celu utrzymania leków  w miejscu podania. Cewnik dodatkowo wyposażony w port do pobierania próbek stolca oraz przepłukiwania cewnika. Zestaw wyposażony w 3 wymienne worki o pojemności 1500 ml skalowane co 100 ml z absorbentem cieczy i zastawką antyzwrotną. Do zestawu dołączone: strzykawka 50ml z końcówką luer lock oraz dwa rzepy umożliwiające zamocowanie worka do ramy łóżka.  Jednorazowy,  z możliwością utrzymania do 29 dni, niesterylny. Nie zawiera lateksu, nie zawiera ftalanów. Pakowany w sztywne opakowanie.</t>
  </si>
  <si>
    <t>worki o pojemności 1500 ml skalowane co 100 ml z absorbentem cieczy i zastawką antyzwrotną. Pakowane po 3 szt.</t>
  </si>
  <si>
    <t>zacisk plastikowy do drenów</t>
  </si>
  <si>
    <t>Pieluchomajtki dla dorosłych dedykowane dla osób z ciężkimi i średnimi problemami nietrzymania moczu i kału, oddychające na całej powierzchni produktu, posiadające wewnątrz barierki zapobiegające wydostaniu się moczu, dwa wkłady chłonne z absorbentem, cztery przylepce do wielokrotnego mocowania</t>
  </si>
  <si>
    <t>1a.</t>
  </si>
  <si>
    <t>rozmiar m:od 70-90 do 110-130 cm obwód pasa o  minimalnej chłonności 2100g</t>
  </si>
  <si>
    <t>1b.</t>
  </si>
  <si>
    <t>rozmiar L: od 92-120 do 160 cm obwód pasa o minimalnej chłonności 2400 g</t>
  </si>
  <si>
    <t>1c.</t>
  </si>
  <si>
    <t>rozmiar XL: od 100-150 do 170-175 cm obwód pasa, o minimalnej chłonności 2400g</t>
  </si>
  <si>
    <t>Podkład higieniczny j.u. z warstwą chłonną do ochrony łóżka, wyposażony z dwóch stron taśmami samoprzylepnymi zapobiegającymi przesuwaniu się podkładu</t>
  </si>
  <si>
    <t>myjki mokre</t>
  </si>
  <si>
    <t xml:space="preserve">Jednorazowe chusteczki do stosowania na mokro i na sucho. Wykonane z mieszanki włókien polipropylenu, wiskozy i bawełny. Charakteryzują się wysoką chłonnością, wytrzymałością i miękkością. Po zwilżeniu wodą doskonale rozprowadza na skórze środek myjący. Stosowana na sucho dobrze absorbuje piankę wraz z zanieczyszczeniem. Lekko tłoczona powierzchnia. Rozmiar 32 x 30 cm, gramatura 46g/m2, opakowanie jednostkowe 100 szt. </t>
  </si>
  <si>
    <t xml:space="preserve">Jednorazowe myjki do mycia ciała w formie rękawicy nie wymagające spłukiwania oraz namaczania, rozmiar 15 cm x 22cm, z możliwością podgrzania w mikrofalówce (60sek. w 750W). Zawierające w składzie m.in. dimetikon, polisorbat 20, dioctan glutaminianu tetrasodowego, bezzapachowe, pakowane w opakowania a'8 sztuk. Na opakowaniu typu "Flow wrap" nadrukowana ilość myjek oraz pole do opisu daty otwarcia opakowania. Wyrób należy zużyć do 3 m-cy po otwarciu opakowania. </t>
  </si>
  <si>
    <t xml:space="preserve">Jednorazowe, włókninowe myjki do mycia ciała w formie ściereczki nie wymagające spłukiwania oraz namaczania, rozmiar 33cm x 22cm, z możliwością podgrzania w mikrofalówce (60sek. w 750W). Zawierające w składzie m.in. dimetikon, polisorbat 20, disodium EDTA, bezzapachowe, pakowane w opakowania a'10 sztuk. Na opakowaniu typu "Flow wrap"nadrukowana ilość, rozmiar ściereczek oraz pole do opisu daty otwarcia opakowania. Wyrób należy zużyć do 3 m-cy po otwarciu opakowania. </t>
  </si>
  <si>
    <t>Jednorazowa myjka do mycia ciała nasączona obustronnie środkami myjącymi o nautralnym PH 5,5, wykonana w całości z poliestru, rozmiar 12cm x 20 cm, gramatura 150g/m2r z dodatkiem aloesu oraz rumianku. Produkowana zgodnie z wymaganiami ISO 22716:2007 oraz ISO 9001:2008. Czystość mikrobiologiczna potwierdzona badaniami nie starszymi niż 2017 rok na brak zawartości Pseudomonas aeruginosa, Candida albicans, Staphylococcus aureus oraz Escherichia coli.   Opakowanie jednostkowe a'10 sztuki z nadrukowanym rozmiarem, graficzną instrukcją stosowania oraz składem. Produkt pozbawiony latexu. Termin ważności: 5 lat od daty produkcji, wyrób należy zużyć do 12 m-cy po otwarciu opakowania</t>
  </si>
  <si>
    <t>Jednorazowe ściereczki do osuszania ciała wykonane w 100% z celulozy, rozmiar 30cm x 40cm, gramatura 60g/m2, grubość 0.95mm, opakowanie a'50 sztuk zgrzewane w folię z nadrukowanymi danymi: rozmiarem, gramaturą, nazwą producenta. Produkt pozbawiony latexu.</t>
  </si>
  <si>
    <t>Jednorazowe ręczniki do osuszania ciała. Wykonane z wysokiej jakości celulozy. Lekko tłoczona powierzchnia przyspiesza absorbcję wody. Wysoka gramatura materiału - 50 g zapewnia dokładne osuszenie skóry. Miękkie i wytrzymałe. Rozmiar 40 cm x 70 cm. Opakowanie foliowe, 50 sztuk w opakowaniu. Niesterylne</t>
  </si>
  <si>
    <t>Podkład chłonny wykonany z 5 warstw: laminat+wata celulozowa + pulpa cleulozowa + wata celulozowa + włóknina polipropylenowa. Posiada wkład chłonny z pikowaniami. Część spodnia podfoliowana, nieprzemakalna. Rozmiar 40x60cm.</t>
  </si>
  <si>
    <t>Podkład chłonny wykonany z 5 warstw: laminat+wata celulozowa + pulpa cleulozowa + wata celulozowa + włóknina polipropylenowa. Posiada wkład chłonny z pikowaniami. Część spodnia podfoliowana, nieprzemakalna. Rozmia 60 cm x 90 cm.</t>
  </si>
  <si>
    <t>Oczyszczająca, nie zawierająca mydła pianka oczyszczająca do skóry dla pacjentów z nietrzymaniem moczu oraz kału, posiadająca właściwości antybakteryjne, oczyszczające oraz ochronne dla skóry. Pojemność 400ml z polem do opisu danych pacjenta. Na opakowaniu wskazówki dotyczące stosowania w języku polskim. Zawierająca w składzie m.in. triklosan oraz dimetikon.</t>
  </si>
  <si>
    <t>Gotowa do użycia, jednorazowa gąbka zaimpregnowana 25ml antyseptycznym roztworem czyszczącym glikonianu chlorheksydyny 2% o formule bez spłukiwania (nie zawiera mydła). Stosowana do antyseptycznego mycia ciała i czyszczenia skóry bez użycia wody. Rozmiar 12cm x 7,5cm x 2,3 cm, wykonana z poliuretanu. Wyrób nie zawiera latexu.Pakowana pojedynczo. Opakowanie blistrowe z systemem łatwego rozdzieralnego otwarcia.</t>
  </si>
  <si>
    <t>Jednorazowy układ oddechowy, sterylny obwód do respiratora, gałąź wdechowa i wydechowa i dł, 150-180 cm, Y (z możliwością odłączenia łącznika) z dwoma portami dla dorosłych o śr. 22mm.</t>
  </si>
  <si>
    <t>Łącznik karbowany typu "martwa przestrzeń". Prosty, jednorazowy, sterylny, pakowany jednostkowo o dł. 13-15 cm, rura gładka wewnętrznie</t>
  </si>
  <si>
    <t>Resuscytator jednorazowego użytku (dla jednego pacjenta) do wentylacji dorosłych:możliwość wentylacji pacjentów dorosłych
- objętość oddechowa 1100 ml
- możliwość podłączenia zaworu PEEP na zaworze pacjenta
- zawór ciśnieniowy 40 cm H2O z możliwością blokady
- rezerwuar tlenu umożliwiający podawanie wysokich stężeń tlenu w mieszanie oddechowej oraz dren do pododawania tlenu
- maska twarzowa z powietrznym mankietem dla dorosłego
- termin przydatności do użycia min. 12 miesięcy</t>
  </si>
  <si>
    <t>Jednorazowe elektrody do defibtylacji/stymulacji dla dorosłych 1 kpl.</t>
  </si>
  <si>
    <t>kpl</t>
  </si>
  <si>
    <t>Obwód oddechowy dla dorosłych do respirtora ;2 rury karoowane  odł. 160cm rury ośewdnicy 22 mm z PE (polietylenu )elastyczne ,ryflowane złącze 22mmF z EVA (od respiratora )trójnik z dwoma portami zabespoeczonymi zatyczkami przytwierdzonymi do trójnika  kolanko z portem luer lock z zatyczką  wkręcaną zatyczka 22mmF zabespieczająca układ przed wpadaniem ciała obcych czas stosowania do7 dni czysty mikrolobicznie</t>
  </si>
  <si>
    <t>Jednorazowe linie próbkujące dla dorosłych dł. 2.5 m (opakowanie 25 szt.)</t>
  </si>
  <si>
    <t>OP</t>
  </si>
  <si>
    <t>Pułapki wodne dla dorosłych DRYLINEII (opakowanie 10 szt.)</t>
  </si>
  <si>
    <t>Koc do ogrzewania pacjenta na całe ciało, dla osoby dorosłej, lekki o masie nie wiekszej niż 350 g, wykonany z materiału odpornego na przebicie, rozdarcie, zamoczenie, przezierny dla RTG, przystosowany do używania z aparatem MISTRAL AIR</t>
  </si>
  <si>
    <t>12.</t>
  </si>
  <si>
    <t>Obwód oddechowy jednorazowy do aparatu do znieczulania dla dorosłych, materiał PCV, 2 rury gładkie wewnętrznie zapobiegające zaleganiu bakterii, dł.180 cm , dodatkowa rura do worka o dł. 90 cm, kolanko z portem kapno, trójnik Y z dwoma portami zabezpieczonymi zatyczkami przytwierdzonymi na stałe do obwodu, średnica rur 22 mm, złącza elastyczne 22mmF, złączka prosta 22mmM-22mmM, worek oddechowy bezlateksowy poj. 2 litry, sterylny</t>
  </si>
  <si>
    <t>Rurka GUEDEL rozmiar: 0,1, 2, 3, 4, 5. Wykonana z polietylenu pozbawionego PCV i ftalanów. Rozmiary kodowane kolorami. Numeryczne oznaczenie rozmiaru na rurce. Sterylnie, pojedynczo pakowane.</t>
  </si>
  <si>
    <t>Maska anestetyczna z nadmuchiwanym kołnierzem, jednorazowego użytku, rozmiary 0-5 oznaczone kolorystycznie, kolorem pierścieni mocujących oraz zapisem na korpusiemaski. Przezroczyste sklepienie maski. Kolorowy pierścień maski mzna usunąć gdy jest zbędny. Nie zawiera lateku i ftalanów, opakowanie 1 sztuka/folia medyczna.</t>
  </si>
  <si>
    <t xml:space="preserve">Maska tracheotomijna, wykonana z miękkiego winylu, posiadająca ruchomy obrotowy (360°) łącznik umożliwiający ułożenie w pożądanym miejscu oraz gumkę dociągającą, stabilizującą ułożenie
Standardowe zakończenie łącznika 22 mm. Sterylizowana EO. Jednorazowego użytku. Pakowana pojedynczo w opakowanie papier/folia.
</t>
  </si>
  <si>
    <t>Rurka tracheostomijna z mankietem niskociśnieniowym rozmiar  6,0-10,0 (zmiana rozmiaru co 0,5) Wykonana z medycznego PCV. Biały, obrotowy łacznik o średnicy 15 mm. Znacznik RTG na całej dlugości rurki. Elastyczne skrzydełka mocujące z mozliwością montażu tasiemek stabilizujących rurkę. 2 tasiemki mocujące, fabrycznie zabezpieczone folią. Miękki, niskociśnieniowy, cienkoścenny mankiet. Balonik kontrolny w kontrastującym kolorze. Oznaczenie rozmiaru na skrzydełkach. Sterylna, pakowana pojedynczo w opakowanie typu tyvec</t>
  </si>
  <si>
    <t xml:space="preserve">Rurka krtaniowa LTD. Wykonana z wysokiej jakości materiału PVC, w zestawie ze strzykawką, zagryzakiem i taśmą mocującą. Posiadająca dren łączący z zastawką umożliwiający jednoczasowe wypełnienie obu balonów (z jednego podania). Niskociśnieniowe balony wypełniane powietrzem dopasowują się do otaczających struktur anatomicznych. Wyposażona w duży mankiet gardłowy, który stabilizuje rurkę i blokuje przestrzeń nosowo-ustno-gardłową oraz mniejszy mankiet przełykowy. Posiada znaczniki głębokości (znacznik zębów) weryfikujący położenie rurki. Otwory wentylacyjne położone na wysokości krtani umożliwiają odsysanie zalegającej wydzieliny i wprowadzenie fiberobronchoskopu. Łącznik i strzykawki oznaczone kolorami - przybliżone wielkości inflacji
są wskazane na strzykawce dla każdego rozmiaru, aby umożliwić szybkie wypełnienie obu mankietów. Jednorazowego użytku. Nie zawiera lateksu, sterylna
Pakowana pojedynczo w opakowanie typu papier/folia. Rozmiary 3; 4; 5.
</t>
  </si>
  <si>
    <t>Prowadnica intubacyjna do ukształtowania z drutem, długa, jednorazowa, steryla, rozmiary:4mm/67,3cm- do rurek o śr. 5-8mm; 5mm/69,3cm- do rurek o śr. 8,5-11,5mm, ilość w opakowaniu 10 szt.</t>
  </si>
  <si>
    <t>Prowadnica intubacyjna do ukształtowania z drutem, jednorazowa, steryla, rozmiary:4mm/335mm- do rurek o śr. 5-8mm; 5mm/365mm- do rurek o śr. 8,5-11,5mm, ilość w opakowaniu zbiorczym 10 szt.</t>
  </si>
  <si>
    <t>Rurka intubacyjna z mankietem niskociśnieniowym z podwójnym znacznikiem głębokości, skalowanie co 1 cm. Wykonana z elastycznego PVC, linia RTG na całej długości rurki,  balonik kontrolny i dren łączący w kolorze innym niż korpus rurki. Półprzeźroczysty, odłączalny łącznik o średnicy zewnętrznej 15 mm. Wyposażona w boczny otwór Murphy'ego. Informacja o rozmiarze rurki rurki w min. 4 miejscach . Sterylna, pakowana w opakowaniu typu folia-papier. Rozmiar 3,5-10( w tym połówkowe)</t>
  </si>
  <si>
    <t>Rurka intubacyjna bez mankietu niskociśnieniowego. Wykonana z elastycznego PVC, linia RTG na całej długości rurki. Wyposażona w boczny otwór Murphy'ego. Skalowanie co 1 cm. Podwójny znacznik głebokości umozliwiający kontrolę położenia rurki. Półprzeźroczysty, odłączalny łącznik o średnicy zewnętrznej 15 mm. Informacja o rozmiarze rurki w min. 3 miejscach (na łączniku oraz na korpusie). Sterylna, pakowana folia-papier. Rozmiar 2,0-5,0 ( w tym połówkowe)</t>
  </si>
  <si>
    <t>Rurka intubacyjna zbrojona z mankietem uszczelniającym niskociśnieniowym. Zbrojenie na calej długośći rurki. Skalowanie co 2 cm. Podwójny znacznik głębokości umożliwiający kontrolę położenia rurki. Balonik kontrolny i dren łączący w kolorze innym niż korpus rurki.Znacznik RTG na całej długości rurki. Nieprzezroczysty łącznik o średnicy zewnętrznej 15 mm. Informacja o rozmiarze rurki w 3 miejscach (  na łaczniku, baloniku kontrolnym oraz na korpusie rurki). Rurka w opakowaniu razem z prowadnicą. Sterylna, pakowana folia-papier. Rozmiar 5,0-10 ( w tym połówkowe).</t>
  </si>
  <si>
    <t>Rurka intubacyjna do długich intubacji j.usz mankiet niskociśnieniowy w swojej górnej części o średnicy większej niż średnica tchawicy, zwężający się stopniowo ku dołowi, posiadający dzięki swej konstrukcji strefę całkowitego uszczelniania tchawicy. Z atraumatyczną końcówką z otworem Murpy'ego, sterylne. Rurka posiadająca dodatkowy otwór umożliwiający odsysanie z przestrzeni podgłośniowej. Rozmiar 7; 7,5; 8; 8,5; 9</t>
  </si>
  <si>
    <t>Elastyczna, jednorazowa prowadnica do trudnych intubacji typu Bougie z wygiętym końcem, znaczniki głębokości co 1cm. Wymiary 15CH/70 cm</t>
  </si>
  <si>
    <t xml:space="preserve">RAZEM </t>
  </si>
  <si>
    <t xml:space="preserve"> PAKIET 7</t>
  </si>
  <si>
    <t>Rurka intubacyjna  standardowa z mankietem uszczelniającym niskociśnieniowym,  pakowana w opakowanie folia-papier z  utrzymująca anatomiczny kształt rurki, Rozm: 6; 6,5; 7; 7,5; 8; 8,5; 9</t>
  </si>
  <si>
    <t>Elastyczna jednorazowa prowadnica do trudnych intubacji typu Bougie, zapewnia odpowiednią sztywność przy wprowadzaniu jak i termoplastyczność w temperaturze ciała. Posiada przewód na całej długości. Sterylnie, pojedynczo pakowana w łatwe do otwarcia opakowanie typu papier-folia.Właściwości wygięty koniec, zaznaczniki głębokości, jedn. użytku.</t>
  </si>
  <si>
    <t>Zestaw do nebulizacji pacjentów - standardowe złącze, ustnik, dren 210cm</t>
  </si>
  <si>
    <t>Obłożenie do operacji ginekologicznych. Skład zestawu:
1 x serweta o wymiarach 160/240 cm x 180 cm zintegrowana z osłonami na kończyny, z otworem samoprzylepnym w okolicy krocza o wymiarach 10 cm x 15 cm, wykonana z chłonnego i nieprzemakalnego laminatu dwuwarstwowego o gramaturze 56 g/m2
1 x serweta wzmocniona na stół instrumentalny stanowiąca owinięcie zestawu o wymiarach 150 cm x 190 cm, wykonana z warstwy nieprzemakalnej o gramaturze 35 g/m2 oraz włókninowej warstwy chłonnej o gramaturze 28 g/m2. Łączna gramatura w strefie chłonnej - 63 g/m2.
Zestaw sterylizowany radiacyjnie. Opakowanie folia-papier wyposażone w informację o kierunku otwierania oraz 4 etykiety samoprzylepne typu TAG służące do archiwizacji danych. Na każdej etykiecie samoprzylepnej,  znajdują się następujące informacje : numer ref., data ważności, nr serii, dane wytwórcy oraz kod kreskowy. Spełnia wymogi aktualnej normy PN-EN 13795.</t>
  </si>
  <si>
    <t>Sterylna osłona na kończynę – wykonana z materiału dwuwarstwowego (włóknina + laminat). Warstwa włókniny pochłania wysięk, warstwa lamiantu zapobiega przemakaniu. Serweta wykonana z chłonnego i nieprzemakalnego laminatu dwuwarstwowego o gramaturze 56 g/m2. Chłonność serwety: 350 %. Rozmiar 35 cm x 120 cm, w zestawie z taśma przylepną o wymiarach 10 cm x 50 cm. Pakowane a’ 1 szt. Opakowanie folia-papier, wyposażone w informację o kierunku otwierania oraz 4 etykiety samoprzylepne typu TAG. Spełnia wymogi aktualnej normy PN-EN 13795.</t>
  </si>
  <si>
    <t>Zestaw serwet uniwersalnych składający się min. z następujących elementów:
1 x serweta samoprzylepna o wymiarach 150cm x 240cm wykonana z chłonnego i nieprzemakalnego laminatu dwuwarstwowego o gramaturze 60 g/m2, 
1 x serweta samoprzylepna o wymiarach 180cm x 180cm wykonana z chłonnego i nieprzemakalnego laminatu dwuwarstwowego o gramaturze 60 g/m2, 
2 x serweta samoprzylepna o wymiarach 75cm x 90cm wykonana z chłonnego i nieprzemakalnego laminatu dwuwarstwowego o gramaturze 60 g/m2,
4 x ręcznik chłonny o wymiarach 30,5 cm x 34 cm,
1 x taśma samoprzylepna o wymiarach 10 cm x 50 cm wykonana z włókniny typu spunlace
1 x wzmocniona osłona (serweta) na stolik Mayo o wymiarach 80 cm x 145 cm wykonana z folii PE o gramaturze 47 g/m2 i 2 warswtowego laminatu chłonnego w obszarze wzmocnionym o gramaturze 57 g/m2 oraz wymiarach 60 cm x 85 cm, łączna gramatura w strefie wzmocnionej 104 g/m2. Osłona w postaci worka w kolorze niebieskim, składana teleskopowo z zaznaczonym kierunkiem rozwijania.
1 x serweta wzmocniona na stół instrumentalny stanowiąca owinięcie zestawu o wymiarach 150 cm x 190 cm, wykonana z warstwy nieprzemakalnej o gramaturze 50 g/m2 oraz włókninowej warstwy chłonnej o wymiarach 75 cm x 190 cm i gramaturze 30 g/m2. Łączna gramatura w strefie chłonnej - 80 g/m2.
Zestaw sterylizowany tlenkiem etylenu. Opakowanie folia-papier wyposażone w informację o kierunku o twierania oraz 4 etykiety samoprzylepne typu TAG służące do archiwizacji danych. Spełnia wymogi aktualnej normy PN-EN 13795.</t>
  </si>
  <si>
    <t xml:space="preserve">Zestaw serwet do artroskopii składający się z następujących elementów:
1 x serweta samoprzylepna o wymiarach 200 cm x 320 cm z otworem samouszczelniającym się o wymiarach 6 cm x 8 cm wykonana z hydrofobowej włókniny trójwarstwowej typu SMS o gramaturze 50 g/m2, w strefie krytycznej wyposażona we wzmocnienie wysokochłonne o gramaturze 80 g/m2, zintegrowana z organizatorami przewodów,
2 x ręcznik chłonny o wymiarach 30 cm x 30 cm wykonany z włókniny typu spunlace  o gramaturze 45 g/m2,
1 x taśma samoprzylepna o wymiarach 10 cm x 50 cm 
1 x osłona na przewody o wymiarach 14 cm x 250 cm, wykonana z transparentnej folii PE o gramaturze 50 g/m2.
1 x serweta elastyczna osłona na kończynę o wymiarach 30 cm x 60 cm
1 x wzmocniona osłona (serweta) na stolik Mayo o wymiarach 80 cm x 140 cm wykonana z folii PE o gramaturze 50 g/m2 oraz włókniny chłonnej w obszarze wzmocnionym o wymiarach 60 cm x 140 cm, łączna gramatura w strefie wzmocnionej 80 g/m2. Osłona w postaci worka w kolorze czerwonym, składana teleskopowo z zaznaczonym kierunkiem rozwijania.
1 x serweta wzmocniona na stół instrumentalny stanowiąca owinięcie zestawu o wymiarach 150 cm x 190 cm, wykonana z warstwy nieprzemakalnej o gramaturze 35 g/m2 oraz włókninowej warstwy chłonnej o gramaturze 28 g/m2. Łączna gramatura w strefie chłonnej - 63 g/m2.
Zestaw sterylizowany radiacyjnie. Opakowanie TYVEC wyposażone w informację o kierunku otwierania oraz 4 etykiety samoprzylepne typu TAG służące do archiwizacji danych. Spełnia wymogi aktualnej normy PN-EN 13795.
</t>
  </si>
  <si>
    <t xml:space="preserve">SZT. </t>
  </si>
  <si>
    <t>Jednorazowy, jałowy, pełnobarierowy, fartuch chirurgiczny wykonany z włókniny hydrofobowej typu SMS o gramaturze  35 g/m2. Rękaw zakończony elastycznym mankietem z dzianiny. Tylne części  fartucha zachodzą na siebie. Posiada 4 wszywane troki, zewnętrzne troki umiejscowione  w specjalnym kartoniku umożliwiającym zawiązanie ich zgodnie z procedurami  postępowania aseptycznego. Dodatkowo zapięcie w okolicy karku na rzep. Szwy wykonane techniką ultradźwiękową. Oznaczenie rozmiaru poprzez kolorową lamówkę oraz nadruk z rozmiarówką, zgodnością z normą 13795 i zakresie procedur widoczny zaraz po wyjęciu fartucha z opakowania. Odporność na przenikanie cieczy 50.47 cm H2O, wytrzymałość na wypychanie na sucho 200 kPa, wytrzymałość na rozciąganie na mokro 87 N. Opakowanie typu papier-folia, posiadające 4 naklejki typu TAG, służące do wklejenia w dokumentacji medycznej. Spełnia wymagania aktualnej normy PN-EN 13795 1-3. Rozmiar: M, L, XL, XXL.</t>
  </si>
  <si>
    <t>Taśma samoprzylepna typu rzep (velcro), składająca się z dwóch części. Na jednej części znajduje się taśma umożliwiająca zamocowanie rzepu. Rozmiar 2 cm x 22 cm. Sterylizowane radiacyjnie. Opakowanie folia-papier.</t>
  </si>
  <si>
    <t xml:space="preserve">szt. </t>
  </si>
  <si>
    <t>Pokrowiec na stolik Mayo o wymiarze 145x80 cm (pokrowiec z oznakowaniem i teleskopowym złożeniem ułatwiającym jego szybszą i bezpieczniejszą aplikację, wymiar warstwy chłonnej 85x76cm +/- 2cm)</t>
  </si>
  <si>
    <t>Serweta jałowa, z włókniny polipropylenowej o gramaturze 35 g, wymiar 90x80 cm, opakowanie 5 szt.</t>
  </si>
  <si>
    <t>op</t>
  </si>
  <si>
    <t>Serweta jałowa, z włókniny polipropylenowej o gramaturze 35 g, wymiar 90x80 cm, opakowanie 2 szt.</t>
  </si>
  <si>
    <t>Serweta jałowa z otworem o średnicy 8 cm, z włókniny polipropylenowej o gramaturze 35 g, wymiar 90x80 cm , opakowanie 1 szt.</t>
  </si>
  <si>
    <t>Serweta jałowa z otworem o średnicy 5 cm, z włókniny polipropylenowej o gramaturze 35 g, wymiar 45x40 cm , opakowanie 1 szt.</t>
  </si>
  <si>
    <t>Serweta jałowa z otworem 5 cm, włóknina foliowana polipropylenowa-polietylenowa o gramaturze 43 g, wymiar 75x45 cm, opakowanie 1 szt.</t>
  </si>
  <si>
    <t xml:space="preserve">Serweta jałowa z włókniny foliowwej  polipropylenowo-polietylenowej o gramaturze 43 gm/m2, zprzylepcem  na dłuszyn boku o wymiarach 90x75 cm </t>
  </si>
  <si>
    <t xml:space="preserve">Serweta jałowa z włókniny foliowwej  polipropylenowo-polietylenowej o gramaturze 43 gm/m2,  wymiarach 130x90  cm </t>
  </si>
  <si>
    <t xml:space="preserve">Serweta włókninowa 2 warstwowe, jałowa 75x90 cm     </t>
  </si>
  <si>
    <t>Podkład ginekologiczny o wymiarach 34x9 cm, niejałowy, opakowanie A10.</t>
  </si>
  <si>
    <t>Podkład ginekologiczny o wymiarach 34x9 cm, jałowy, opakowanie A1.</t>
  </si>
  <si>
    <t xml:space="preserve">szt </t>
  </si>
  <si>
    <t>Zestaw zabiegowy sterylny zawierający: pojemnik plastikowy okrągły 125 ml wysokość 3 cm 1 szt. , penseta plastikowa 1 szt., kompresy włókninowe 4 warstwowe 5cm x 5 cm. - min. 5 szt. Na opakowaniu winny  być  informacje: Kod wyrobu, numer REF, nazwa producenta, data ważności, znak CE.</t>
  </si>
  <si>
    <t>szt .</t>
  </si>
  <si>
    <t>Zestaw do cewnikowania zapakowany w opakowanie typu sztywny blister, min. 2 komory, służący do wlania płynu dezynfekującego. Minimalmny skład: -tupfery z gazy nitkowej- 6 sztuk, pęseta plastikowa 1szt, serwetka ofoliowana 1 szt, serwetka ofoliowana 50/60 cm z otworem</t>
  </si>
  <si>
    <t>Sterylny zestaw zakładania szwów zawierający :  Kompresy włókninowe 7,5 cm x 7,5 cm x 5 sztuk, penseta plastikowa 1 sztuka , penseta metalowa chirurgiczna 1 sztuka, imadło metalowe 1 sztuka, nożyczki metalowe ostro-ostre 1 sztuka  , serweta foliowana 50 x 60 cm z otworem o sred 8 cm i przylepcem wokół otworu 1 sztuka, serweta foliowana  45 x 75 cm 1 sztuka, tupfery kule 17n 20 x 20  3 sztuki.                         Zestaw zapakowany w opakowanie typu sztywny blister dwukomorowy  opatrzony etykietą z dwoma metkami samoprzylepnymi informującymi o kodzie wyrobu , dacie ważności i identyfikacji wytwórcy</t>
  </si>
  <si>
    <t>Sterylny zestaw wkłuć podpajęczynowych zawierający :  Kompresy gazowe 10cm x 10 cm 8 w 13-17 nitkowe 10 sztuk, penseta plastikowa 1 sztuka , serweta polipropylenowo-polietylenowa ofoliowana z włókniny o gramaturze 56-60 g/m2 rozmiar 90cm x 75-80 cm 1 sztuka , serweta polipropylenowo-polietylenowa ofoliowana do zawiniecia zestawu o rozmiarze 90 x 75-80 cm Zestaw zapakowany w torebkę foliowo-papierową opatrzoną etykietą z dwoma metkami samoprzylepnymi informującymi o kodzie wyrobu , dacie ważności i identyfikacji wytwórcy</t>
  </si>
  <si>
    <t>Bluza z krótkim rękawem wykonana z miękkiej włókniny bawełnopodobnej o gramaturze 47g/m² w kolorze niebieskim. Rękawy krótkie zakończone obszyciem. Bluza wyposażona w  3 duże kieszenie (2 na dole bluzy, 1 na piersi). Dekolt wyposażony z przodu w zapięcie na biały nap. Rozmiary S- XXL, wszyta metka informująca o rozmiarze. Dół bluzy obszyty.  Wytrzymałość na wypychanie – na sucho 106 kPa , wytrzymałość na rozciąganie- na sucho 44,3 N,  czystość pod względem cząstek stałych 2,0 IPM, poziom pylenia 2,1 Log10.  Bluza pakowana jednostkowo z etykietą zawierającą informacje z nazwą, nr kat. Produktu, producentem, datą produkcji, ważności.</t>
  </si>
  <si>
    <t>Spodnie  wykonane z miękkiej włókniny bawełnopodobnej o gramaturze 47g/m² w kolorze niebieskim. Wiązane na troki w pasie. Wyposażone w  1 dużą kieszeń zapinaną na nap. Rozmiary S- XXL, wszyta metka informująca o rozmiarze. Nogawki obszyte. Wytrzymałość na wypychanie – na sucho 106 kPa , wytrzymałość na rozciąganie- na sucho 44,3 N,  czystość pod względem cząstek stałych 2,0 IPM, poziom pylenia 2,1 Log10.  Spodnie pakowane jednostkowo z etykietą zawierającą informacje z nazwą, nr kat. Produktu, producentem, datą produkcji, ważności.</t>
  </si>
  <si>
    <t>Maska medyczna jednorazowego użytku do stosowania w środowisku medycznym, zgodnie z klasyfikacją FFP3 wg EN 149 + A1:2009 bez zaworu. Maska powinna spełniać wymagania normy EN 14683:2005 Typ IIR z efektywnością filtrowania na poziomie &gt;98%. Wykonana z nie powodującej podrażnień włókniny filtracyjnej o niskich oporach oddychania na poziomie 0,94 mbar dla przepływu 95l/min. Wyposażona w sztywnik modelujący w okolicy nosa oraz niedzielone paski do mocowania maski. Maksa w kolorze białym, pakowana pojedynczo w foliowe opakowanie.</t>
  </si>
  <si>
    <t>Maska chirurgiczna trójwarstwowa z przezroczystą osłoną na oczy</t>
  </si>
  <si>
    <t xml:space="preserve">Uniwersalny fartuch foliowy wykonany z cienkiej i  mocnej folii  białej przeznaczony do chirurgicznego mycja rąk , zakładany na szyję i wiązany trokami z tyłu, pakpwany pojedyńczo </t>
  </si>
  <si>
    <t>Okulary ochronne wykonane z przezroczystego polikargonu, bez regulacji zauszników, posiadające boczne otwory wentylacyjne w zausznikach, zaokrąglone krawędzie, niesterylne</t>
  </si>
  <si>
    <t>Komplet pościeli jednorazowej, włóknina typu polipropylen 25 g/m2, skład: poszewka na poduszkę 70 x 80 cm + 10 cm zakładka, poszwa 160 x 210 cm, prześcieradło 150 x 210 cm, kolor zielony</t>
  </si>
  <si>
    <t>kpl.</t>
  </si>
  <si>
    <t>Ubranie wykonane z włókniny SMS gr. 35g, nieprześwitujące, antystatyczne, oddychające. Bluza z krótkim rękawem, posiada wycięcie "V" zakończone obszyciem w kolorze ubrania, 3 kieszenie (2 w dolnej części oraz jedna mniejsza w części górnej). Spodnie z trokami w pasie. Kolror niebieski. Zgodnie z normą EN 13795. Rozmiar S-XXL</t>
  </si>
  <si>
    <t>Czepek z fizeliny na gumce j.u .(op. 100 szt.)</t>
  </si>
  <si>
    <t>Czepki wiązane na troki z włókniny polipropylenowe 25g/m2, op. a'100 szt.</t>
  </si>
  <si>
    <t>Fartuch medyczny z gumką, włókninowy, niejałowy, gram. 20g, kolor zielony, rozmiar L</t>
  </si>
  <si>
    <t>Koszula dla położnic wykonana z włókniny SMS o gramaturze 35 g/m² w kolorze niebieskim,  z krótkim rękawem, wiązana na troki przy szyi oraz w pasie. Wymiary: S- długość 111 cm, szerokość 68 cm (obwód 136cm) / M- długość 114 cm, szerokość 71 cm (obwód 142 cm)/ L- długość 117 cm, szerokość 74 cm (obwód 148 cm)/ XL- długość 117 cm,  szerokość 77 cm (obwód 154 cm)/ XXL - długość 120 cm, szerokość 80 cm (obwód 160 cm)</t>
  </si>
  <si>
    <t>13.</t>
  </si>
  <si>
    <t xml:space="preserve">Spodenki do kolonoskopii wykonane z włókniny polipropylenowej 40 g/m².  Kolor granatowy, niejałowe. </t>
  </si>
  <si>
    <t>14.</t>
  </si>
  <si>
    <t xml:space="preserve">Podkład higieniczny perforowany z oznaczeniem perforacji co 50cm na kozetkę w rolce, nieskładany,  podfoliowany, dwuwarstwowa bibuła, gramatura 2 x 18g/m2, brzeg bez postrzępień, folia PE - grubość 0,015-0,017 mm , powierzchnia tłoczona wygniatana, chłonność min.160g/m2, o szer. 33cm x dł. 40m z perforacją co 50 cm (33x50cm (80szt w rolce)
</t>
  </si>
  <si>
    <t>15.</t>
  </si>
  <si>
    <t>16.</t>
  </si>
  <si>
    <t>17.</t>
  </si>
  <si>
    <t>Prześcieradło j.u. z fizeliny 210x160cm, gramatura 25g/m2</t>
  </si>
  <si>
    <t>18.</t>
  </si>
  <si>
    <t>Prześcieradło celulozowe 50cm x 50 m, dwuwarstwowe, perforacja co 37,5cm</t>
  </si>
  <si>
    <t>rolki</t>
  </si>
  <si>
    <t>19.</t>
  </si>
  <si>
    <t>Prześcieradło celulozowe 60cm x 80 m, dwuwarstwowe, perforacja co 37,5cm.</t>
  </si>
  <si>
    <t>20.</t>
  </si>
  <si>
    <t xml:space="preserve">Prześcieradło nieprzemakalne jednorazowe, higieniczne wykonane z papieru laminowanego folią, wzmocnione 8 nitkami, gramatura 40 g/m2, rozmiar  80x210cm, niejałowy. </t>
  </si>
  <si>
    <t>21.</t>
  </si>
  <si>
    <t>22.</t>
  </si>
  <si>
    <t>Jednorazowy, niejałowy koc ogrzewający o wymiarach 210x110cm,  wykonany z włókniny z poliestrowym wypełnieniem. Przeznaczony do utrzymania temperatury pacjenta na stabilnym poziomie na etapie przedoperacyjnym, operacyjnym i pooperacyjnym.  Wyposażony w szwy ultradźwiękowe, przeszycia przecinają się, obejmują całą powierzchni koca, zapobiega to przesuwaniu się poszczególnych warstw. Możliwość podgrzewania w urządzeniu podgrzewającym. Zgodny z normą EN 13795:2011+A1:2013.</t>
  </si>
  <si>
    <t>23.</t>
  </si>
  <si>
    <t>Podkład z możliwością przenoszenia  pacjenta do 150 kg, z wkładem chłonnym zawierającym superabsorbent , umożliwiający trwałe zatrzymanie płynu w rdzeniu, w rozmiarze 210x80 cm(wkład chłonny 200x60), w kolorze białym; przyjazny dla skóry, z gładkim wkładem chłonnym, pokryty włókniną PP, wzmocniony co umożliwia przenoszenie pacjenta do 150 kg. Chłonność min. 1,5 litra. Zapewnia trwałe zatrzymanie bakterii, w tym MRSA,E.Coli, redukuje zapach. Pokryty hydrofilną włókniną o gramaturze 15g/m² na całej powierzchni. Wkład chłonny o gramaturze 126g/m² z superabsorbentem .Warstwa spodnia o gramaturze 70g/m² wykonana z włókniny polipropylenowej wzmocnionej foli. Waga podkładu około 295 g.</t>
  </si>
  <si>
    <t>24.</t>
  </si>
  <si>
    <t>25.</t>
  </si>
  <si>
    <t>26.</t>
  </si>
  <si>
    <t>Pokrowiec na kozetkę z gumką</t>
  </si>
  <si>
    <t>27.</t>
  </si>
  <si>
    <t>Maska chirurgiczna z fizeliny 3warstwowa z trokami. Zgodna z normą 14683 tym II– poziom filtracji bakterii 98,72%, ciśnienie różnicowe 22,54 Pa. Dostępna w 4 kolorach: zielonym, niebieskim, różowym, białym op=50szt</t>
  </si>
  <si>
    <t>28.</t>
  </si>
  <si>
    <t>Maska chirurgiczna z fizeliny 3warstwowa z gumką. Zgodna z normą 14683 tym II– poziom filtracji bakterii 98,72%, ciśnienie różnicowe 22,54 Pa. Dostępna w 4 kolorach: zielonym, niebieskim, różowym, białym op=50szt.</t>
  </si>
  <si>
    <t>29.</t>
  </si>
  <si>
    <t>Ochraniacze na buty włókninowe op. 100 szt.</t>
  </si>
  <si>
    <t>30.</t>
  </si>
  <si>
    <t>Ochraniacze na buty foliowe op. 100 szt.</t>
  </si>
  <si>
    <t xml:space="preserve">PAKIET 12 CEWNIK  DIALIZY OIT </t>
  </si>
  <si>
    <t>J.m</t>
  </si>
  <si>
    <t>% Vat</t>
  </si>
  <si>
    <t>Cewnik do hemodializy dwuświatłowy 11,5F, długość 200mm, 300mm, wysoko przepływowy, hydrofilny, z powłoką antybakteryjną, zawierającą bizmut, zestaw do implantacji</t>
  </si>
  <si>
    <t>% VAT</t>
  </si>
  <si>
    <r>
      <t xml:space="preserve">PV8215 </t>
    </r>
    <r>
      <rPr>
        <sz val="10"/>
        <color indexed="8"/>
        <rFont val="Times New Roman"/>
        <family val="1"/>
      </rPr>
      <t>Zestaw monitorujący PICCO zawierający przetwornik do pomiaru ciśnienia tętniczego metodą inwazyjną oraz zestaw płuczący linię tętniczą, płukanie 3ml/h przy ciśnieniu 300mmHg, dł. Lini ok.150 cm przystosowany do pomiaru ciśnienia tętniczego oznakowany czerwonym znacznikiem z kranikiem trójdrożnym. Zestaw zawiera przepływowy czujnik termiczny, przystosowany do użycia płynów o temperaturze pokojowej oraz płynów o bardzo niskiej temperaturze zintegrowany z sensorem detekcji przepływu i czasu jej trwania. Całość w pełni kompatybilna z monitorem Mindray. Metoda pomiaru rzutu serca termodylucja przezpłucna.</t>
    </r>
  </si>
  <si>
    <r>
      <t>PV8215-2</t>
    </r>
    <r>
      <rPr>
        <sz val="10"/>
        <color indexed="8"/>
        <rFont val="Times New Roman"/>
        <family val="1"/>
      </rPr>
      <t xml:space="preserve"> Zestaw monitorujący PICCO zawierający podwójny przetwornik do pomiaru ciśnienia tętniczego metodą inwazyjną oraz zestaw płuczący linię tętniczą, płukanie 3ml/h przy cośnieniu 300mmHG, dł lini ok. 150 cm przystosowany do pomiaru ciśnienia tętniczego oznakowany czerwonym znacznikiem z kranikiem trójdrożnym oraz dodatkowym przetwornikiem do pomiaru ośrodkowego ciśnienia żylnego w sposób ciągły oznakowany niebieskim znacznikem. Zestaw zawiera przepływowy czujnik termiczny, przystosowany do użycia płynów o temperaturze pokojowej oraz płynów o bardzo niskiej temperaturze zintegrowany z sensorem detekcji przepływu i czasu jej trwania. Całość w pełni kompatybilna z monitorem Mindray. Metoda pomiaru rzutu serca termodylucja przezpłucna.</t>
    </r>
  </si>
  <si>
    <t>Cewnik tętniczy standardowy do pomiaru rzutu serca w technologii PICCO, tetnica udowa, ( średnica zewnetrzna 5F, długość użyteczna 20cm), Zestaw zawiera nieodkształcającą się prowadnicę wykonaną z nitinolu, rozszerzadło, dwie igły (do wyboru) umożliwiające kaniulację metodą Seldingera, złączeLuer wykonane z trogamidu, materiału odpornego na działanie środków odkażających. Całość w pełni kompatybilna z monitorem Mindray. Metoda pomiaru rzutu serca termodylucja przezpłucna.</t>
  </si>
  <si>
    <t>Czujnik temperatury, iniektatu z zaworem, jałowy, apirogenny, nietoksyczny. (czujnik kompatybilny z zestawami monitorującymi PICCO)</t>
  </si>
  <si>
    <t>W ramach umowy wykonawca dostarczy bezpłatnie 4 płytek (podwójnych) mocujących przetworniki.</t>
  </si>
  <si>
    <t>VAT %</t>
  </si>
  <si>
    <t>W ramach umowy wykonawca dostarczy bezpłatne 4 płytek (podwójnych) mocujących przetworniki oraz kable 4 szt. kompatybilne z monitorem będącym na wyposażeniu.</t>
  </si>
  <si>
    <t>Wkład workowy o pojemności 2000ml</t>
  </si>
  <si>
    <t>Uchwyty do mocowania kanistrów wielorazowych</t>
  </si>
  <si>
    <t>Filtr hydrodobowy do ssaka medycznego będącego na wyposażeniu oddziału.</t>
  </si>
  <si>
    <t>W ramach umowy wykonawca dostarczy nieodpłatne 8 sztuk wielorazowych kanistrów kompatybilnych z oferowanymi wkładami.</t>
  </si>
  <si>
    <t>Zamknięty system do nieinwazyjnego pomiaru ciśnienia śródbrzusznego metodą manometryczną ( fabrycznie połączony zestaw do godzinowej zbiórki moczu z linią pomiarową, sterylny, w jednym opakowaniu co zapewnia utrzymanie systemu zamkniętego), 20 ml dren manometryczny 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</si>
  <si>
    <t>Rurka tracheotomijna z mankietem niskociśnieniowym, z regulowanym położeniem kołnierza, rozm. 7-10 mm</t>
  </si>
  <si>
    <t>Pojemnik do pobierania próbek wydzieliny z drzewa oskrzelowego, sterylny, 10-15 ml, umożliwiający pobranie wydzieliny w systemie zamkniętym</t>
  </si>
  <si>
    <t>Stabilizator rurki tracheotomijnej, dla dorosłych, szeroki, gruby pasek zapinany na rzepy</t>
  </si>
  <si>
    <t>Filtr elektrostatyczny z wymiennikiem ciepła i wilgoci z celulozy, sterylny, z portem kapno skutecznego w kierunku HCV, HIV i prątków gruźlicy, o skuteczności nawilżania 33 mg H2O/l przy Vt 500 ml, skuteczności filtracji p/bakteryjnej ≥99,9998%, p/wirusowej ≥99,999%, objętości oddechowej 150-1200 ml, utracie wilgotności 6mgH2O na/l przy Vt 500ml, objętości wewnętrznej 51 ml, masie 28 g, oporze przepływu 2,7 cm H2O przy 60l/min.</t>
  </si>
  <si>
    <t>Nebulizator niskoobjętościowy do podawania leku w obwodzie oddechowym, z antyprzelewową konstrukcją pozwalającą na skuteczne działanie w zakresie 0-90 stopni, ze stabilną podstawką dyfuzora w zakresie 0-360 stopni, o pojemności 10 ml, skalowany dwustronnie, naprzemiennie w zakresie od 3 do 10 ml co 1 ml, przeciętna średnica cząsteczek aerozolu (MMAD) 2,21 pm (+/- 0,07 pm), frakcja respirabilna (cząsteczki &lt;5 pm) - 79,7% (+/- 1,7%), parametry potwierdzone w badaniach producenta, produkt czysty biologicznie; tempo nebulizacji (szybkość opróżniania zbiornika) przy przepływie 10 l/min dla 3 ml roztworu: 7,36 min. (+/- 0,26 min.), w zestawie łącznik T (ID 22mm/OD 22mm) wyposażony w mechanizm samodomykania podczas odłączania nebulizatora, dren tlenowy o przekroju gwiazdkowym 2,1 m i złączu standardowym, kodowane kolorystycznie barwą dyfuzora, sztywne złącze drenu dedykowane do podłączenia nebulizatora.</t>
  </si>
  <si>
    <t>Nebulizator niskoobjętościowy do podawania leku w obwodzie oddechowym, z antyprzelewową konstrukcją pozwalającą na skuteczne działanie w zakresie 0-90 stopni, ze stabilną podstawką dyfuzora w zakresie 0-360 stopni, o pojemności 10 ml, skalowany dwustronnie, naprzemiennie w zakresie od 3 do 10 ml co 1 ml, przeciętna średnica cząsteczek aerozolu (MMAD) 2,21 pm (+/- 0,07 pm), frakcja respirabilna (cząsteczki &lt;5 pm) - 79,7% (+/- 1,7%), parametry potwierdzone w badaniach producenta, produkt czysty biologicznie; tempo nebulizacji (szybkość opróżniania zbiornika) przy przepływie 10 l/min dla 3 ml roztworu: 7,36 min. (+/- 0,26 min.), w zestawie dren tlenowy o przekroju gwiazdkowym 2,1 m i złączu standardowym, kodowane kolorystycznie barwą dyfuzora, sztywne złącze drenu dedykowane do podłączenia nebulizatora. Dla pacjentów na własnym oddechu</t>
  </si>
  <si>
    <t>Jednorazowa sterylna zatyczka do obwodu oddechowego o średnicy 22mm</t>
  </si>
  <si>
    <t>Kranik trójdrożny z przedłużaczem około 7 cm i dodatkowym portem do iniekcji, przeznaczony do przetaczania lipidów, leków silnie działających, chemioterapeutyków. Produkt pakowany pojedynczo, sterylnie. Mała objętość wypełnienia 0,20-0,25 ml.</t>
  </si>
  <si>
    <t xml:space="preserve">Kaniula do tętnicy promieniowej z zaworem odcinającym, typu FloSwitch, 20 G, bez portu bocznego, przepływ min. 49 ml/min, wyposażona w zawór odcinający, cewnik z PTFE, potrójny wskaźnik położenia otwarty/zamknięty, czas stosowania do 30 dni, z możliwością pierwszorazowego pobrania próbek krwi tętniczej z fiksatorem do mocowania powieki górnej </t>
  </si>
  <si>
    <t>Zawór typu FloSwitch do zabezpieczania kaniul dotętniczych</t>
  </si>
  <si>
    <t>Stabilizator położenia oraz ochraniacz przeciwodleżynowy stopy z systemem obciążeniowym zapobiegającym przykurczom zgięcia podeszwowego oraz bocznego, z systemem elastycznych fiksatorów, ze zintegrowanym klinem oraz otworem pozwalającym na współpracę z urządzeniami do masażu uciskowego DVT, dostępny w rozmiarze: -    małym dla pacjentów o obwodzie łydki 15-25 cm i stopach krótszych niż 23 cm -    standardowym dla pacjentów o obwodzie łydki 25-46 cm i stopach dłuższych niż 23 cm</t>
  </si>
  <si>
    <t>Opatrunek do rurek tracheostomijnych, sterylny, trójwarstwowy, włókninowy, wysokoabsorbcyjny system ochronny o właściwościach drenujących, osuszających i zmniejszających ryzyko infekcji, z próżniowo naniesioną warstwą aluminium nie przyklejającą się do rany – rozmiar 8 x 9 cm, średnica otworu 12-19 mm, pakowany pojedynczo</t>
  </si>
  <si>
    <t>Jednorazowe pojemniki ze sterylną, apirogenną, wolną od endotoksyn wodą, pojemniki o pojemności  500 ml, kompatybilne z posiadanymi przez szpital dozownikami tlenu,  potwierdzona przez producenta - możliwość stosowania min. 30 dni.  przy tlenoterapii,  do pojemników dostarczane biologicznie czyste adaptery (złączki H), niezbędne do przykręcenia butelki z apirogenną wodą do dozownika tlenowego (przepływomierza rotametrycznego). Do stosowania na oit</t>
  </si>
  <si>
    <t> Rurka tracheotomijna zbrojona: dłuższa część proksymalna i dystalna, ruchomy szyld umożliwiający regulację długości rurki, wykonana z termoplastycznego PVC, silikonowana, mankiet niskociśnieniowy, wysokoobjętościowy, wzmocniona drutem ze stali kwasoodpornej – odporna na załamanie, miękkie, gładkie, przezroczyste skrzydełka szyldu, prowadnica, 2 tasiemki mocujące, balonik kontrolny znakowany rozmiarem rurki,  znacznik głębokości wprowadzania, bez lateksu, bez ftalanów, jałowa, jednorazowego użytku.</t>
  </si>
  <si>
    <t>Zestaw do pomiaru diurezy godzinowej, sterylny. Dwuświatłowy dren łączący 150 cm, łącznik do cewnika foley wyposażony w płaski, łatwy do zdezynfekowania bezigłowy port do pobierania próbek z przezroczystym okienkiem podglądu do kontroli obecności moczu i procesu pobierania próbki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manewrowania komorą, niewymienny worek na mocz 2000 ml połączony fabrycznie, z klamrami stabilizującymi i zabezpieczajacymi przed przypadkowym wypięciem z haczyków mocujących, posiadający filtr hydrofobowy, zastawkę antyzwrotną oraz kranik typu T podwieszany ku górze w otwartej zakładce. Worek skalowany co 100 ml od 25 ml. Możliwość podwieszania zestawu na minimum 3 niezależne sposoby.</t>
  </si>
  <si>
    <t>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oraz z filtrem węglowym.</t>
  </si>
  <si>
    <t>Worki wymienne kompatybilne z zestawem  do kontrolowanej zbiórki stolca o pojemności 1000 ml, nieprzezroczyste, z podglądem,  skalowane co 25 ml w tym numerycznie co 100 ml, z filtrem węglowym o wysokiej absorpcji zapachów i możliwością filtrowania gazów, z zastawką antyzwrotną zabezpieczającą przed wylaniem zawartości, biologicznie czyste  w opakowaniu po 10 sztuk.</t>
  </si>
  <si>
    <t>Gąbka do toalety jamy ustnej wykonana z dwu węglanu sodu, pakowana pojedynczo</t>
  </si>
  <si>
    <t>Ostrza uniwersalne jednorazowego użytku, do strzygarki chirurgicznej z nieruchomym ostrzem, uniwersalne. Ostrza mikrobiologicznie czyste jednokrotnego użytku, uniwersalne, szerokość ostrza tnącego 31,3mm, konstrukcja ostrza wyklucza jakiekolwiek uszkodzenie skóry – ostrze tnące znajduje się na górze i nie ma kontaktu ze skórą pacjenta, wolne od lateksu ; pakowane: 1szt / blister; 50 blistrów/ pudełko</t>
  </si>
  <si>
    <t>Ostrza neuro jednorazowego użytku, do strzygarki chirurgicznej z nieruchomym ostrzem, do włosów grubych. Ostrza mikrobiologicznie czyste jednokrotnego użytku, do włosów grubych (głowa lub inne obszary o grubym owłosieniu), szerokość ostrza tnącego 36,2mm, konstrukcja ostrza wyklucza jakiekolwiek uszkodzenie skóry – ostrze tnące znajduje się na górze i nie ma kontaktu ze skórą pacjenta, wolne od lateksu i ftalanów, łatwe zakładanie i zdejmowanie ostrza, pakowane: 1szt / blister; 50 blistrów/ pudełko</t>
  </si>
  <si>
    <t>Strzykawka o pojemności 20 ml do przepłukiwania z izotonicznym roztworem 0,9% NaCl,  gotowa do użycia  bez konieczności odblokowywania tłoka,    jałowa, sterylna wewnątrz i na zewnątrz , pakowana w opakowaniu umożliwiającym jego otwarcie w sposób ograniczający generowanie  zanieczyszczeń mechanicznych, bez zawartości celulozy, z wyraźnie zaznaczonym  miejscem otwierania – szerokość listka do otwierania min. 0,8 cm, umożliwiającym  otwarcie po linii zgrzewu, bez konieczności rozdzierania, klasa IIb lub III. Okres ważności min. 24 m-ce . Oznaczenie o zgodności z USP na cylindrze.</t>
  </si>
  <si>
    <t>Filtr o powierzchni 10cm2, membrana 1,2um – filtr przystosowany do podaży lipidów i żywienia pozajelitowego. Membrana wykonana z PES (polieterosulfon). W dystalnej częsci drenu zastawki antyzwrotne zapobiegające cofaniu się krwi w kierunku od pacjenta do linii. Czas stosowania 24h, długość drenów 5 cm przed filtrem i 20 cm za filtrem, objętość wypełnienia 2,9 ml, przepływ &gt;100ml/min.zatyczka z filtrem hydrofobowym umożliwiajaca pewne i bezpieczne odpowietrzenie i wypełnienie drenu bez ryzyka skażenia linii.  Kolor obudowy niebieski. Dren z PCV, zestaw bez DEHP, sterylny, pakowany pojedynczo. Sterylizowany tlenkiem etylenu.</t>
  </si>
  <si>
    <t>Filtr o powierzchni 10cm2. Filtr z pozytywnie naładowaną membraną, zatrzymuje grzyby, zarodniki i cząstki., membrana 0,2um, zastawki antyzwrotne zapobiegają cofaniu się płynu infuzyjnego i krwi w kierunku od pacjenta do linii, czas stosowania 96h, długość drenów 5 cm przed filtrem i 20 cm za filtrem , objętość wypełnienia 3,8ml, przepływ &gt;20ml/min. zatyczka z filtrem hydrofobowym umożliwiajaca pewne i bezpieczne odpowietrzenie i wypełnienie drenu bez ryzyka skażenia linii.Kolor obudowy zielony. Średnica wewnętrzna drenu 2,5 mm i zewnętrzna 4,1mm. Dren z PCV, zestaw bez DEHP, sterylny, pakowany pojedynczo. Sterylizowany tlenkiem etylenu</t>
  </si>
  <si>
    <t xml:space="preserve">Łącznik bezigłowy kompatybilny z końcówką luer i luer lock, posiadający przeźroczystą obudowę oraz silikonową membranę splitseptum z gładką powierzchnią do dezynfekcji,. Dostosowany do użytku z krwią, tłuszczami, alkoholami, chlorheksydyną, oraz lekami chemioterapeutycznymi. Prosty tor przepływu, min. 100 ml/min, przestrzeń martwa max. 0,1ml. Wnętrze zaworu pozbawione części mechanicznych i metalowych., ciśnienie neutralne. Zawór z dodatkową wewnętrzną dwukierunkową membraną silikonową, kompensującą ciśnienie refluksu, zapobiegająca okluzji. Sterylny, jednorazowy, pakowany pojedynczo, na każdym opakowaniu nadruk nr serii, daty ważności i nr. katalogowego. Okres ważności min. 12 m-cy od daty dostawy. Nie zawiera DEHP i lateksu. Wejście donaczyniowe zabezpieczone protektorem. Do oferty należy dołączyć badania in vitro potwierdzające najmniejszy transfer bakterii do światła cewnika w porównaniu do innych rozwiązań. Do stosowania przez 11 dni. </t>
  </si>
  <si>
    <t>Kranik (długość systemu 20 cm) z jednym portem bezigłowym, z drenem o długości  13,5 cm o parametrach: przestrzeń martwa 1,1 ml, szybkość przepływu 165/ml, ilość aktywacji 600 nie dłużej niż do 7 dni stosowania.  Do wielokrotnego kontaktu z krwią, lipidami, chemioterapeutykami, chlohexydyną i alkoholami, podłączenie luer i luer-lock, nie zawiera DEHP, lateksu i części metalowych, produkt sterylny, pakowany pojedynczo.</t>
  </si>
  <si>
    <t>Przyrząd do bezpiecznego otwierania szklanych ampułek, korpus wykonany z aluminium, sprężynowy mechanizm utylizacji odłamanej główki ampułki, do ampułek o pojemności: 2-15 ml, wersja kieszonkowa (NIEBIESKI)</t>
  </si>
  <si>
    <t xml:space="preserve">Korek dezynfekcyjny z 70 % alkoholem izopropylowym (IPA), Przeznaczony do ochrony zaworów dostępu naczyniowego typu Luer przed wnikaniem zanieczyszczeń pomiędzy kolejnymi procedurami Działa jako środek dezynfekcyjny przed kolejnymi aktywacjami zaworu, Zapewnia skuteczną ochronę przeciwbakteryjną przez okres 7 dni, jeśli nie zostanie usunięty wcześniej Dezynfekcja po 30 sekundach,  Jałowy wewnątrz i na zewnątrz, Posiada kapturek zabezpieczający przed utratą jałowości podczas nakręcania,  Jednorazowy,  Pakowany pojedynczo,  Nie zawiera lateksu,  Sterylizacja radiacyjna, lub tlenkiem etylenu </t>
  </si>
  <si>
    <t xml:space="preserve">Rampa do wkłuć cenralnych z 3 kranikami, 4 portami bezigłowymi i z przedłużaczem o długości 150cm.  Na końcu przedłużacza zatyczka z filtrem hydrofobowym. Porty bezigłowe posiadające płaską powierzchnię łatwą do dezynfekcji z możliwością użycia przez min. 215 aktywacji.  Objętość wypełnienia całego systemu 7,7 ml.  Do wielokrotnego kontaktu z krwią, lipidami, chemioterapeutykami, chlohexydyną i alkoholami, podłączenie luer i luer-lock, nie zawiera DEHP, lateksu i części metalowych, produkt sterylny, pakowany pojedyńczo.  Możliwość utrzymania do 7 dni.                            </t>
  </si>
  <si>
    <t xml:space="preserve">Jednorazowy  żel l do intubacj na aplikatutrze 8,5 g . Steryny </t>
  </si>
  <si>
    <t>NAZWA TOWARU</t>
  </si>
  <si>
    <t>Opaska mocująca ręce lub stopy stosowana do samoochrony pacjentów, rozmiar 7cmx30cm.Wykonana z miękkiego materiału,zapinana na rzep z zitegrowanym uchwytem do mocowania. Zestaw 2 sztuki z dołączoną tasiemką o dł. 150 cm. Możliwość ponownej dezynfekcji i sterylizacji.  </t>
  </si>
  <si>
    <t>Ochraniacz na piętę, wykonany z potrójnej warstwy, miękkich wyściółek,wewnętrzna warstwa wykonana z miękkiej bawełny, pasek zapinany na rzep, hipoalergiczny,anatomiczny kształt,uniwersalny kształt, rozmiar uniwersalny, możliwość dezynfekcji i prania</t>
  </si>
  <si>
    <t>L.P.</t>
  </si>
  <si>
    <t>J.M.</t>
  </si>
  <si>
    <t>ILOŚĆ</t>
  </si>
  <si>
    <t>CENA JEDN. NETTO</t>
  </si>
  <si>
    <t>WARTOŚĆ NETTO</t>
  </si>
  <si>
    <t>WARTOŚĆ BRUTTO</t>
  </si>
  <si>
    <t>NUMER KATALOGOWY</t>
  </si>
  <si>
    <t>PRODUCENT</t>
  </si>
  <si>
    <t>Układ pacjenta jednorazowy dla dorosłych typu rura w rurze (coaxial) wraz zamontowanym fabrycznie czujnikiem przepływu kompatybilnym z respiratorami Hamilton (1 opakowanie) w komplecie łącznik kalibracyjny; dł. Układu pacjenta 180cm, średnice czujnika przepływu: 15mm od strony respiratora i 22mm w kierunku pacjenta, bez zastosowania dodatkowych łączników, adapterów w trakcie wentylacji. Zakres temp. pracy od: 15-50°C.</t>
  </si>
  <si>
    <t>Układ pacjenta jednorazowy z zastawką dla dorosłych typu rura w rurze (coaxial) wraz zamontowanym fabrycznie czujnikiem przepływu kompatybilnym z respiratorami Hamilton (1 opakowanie) w komplecie łącznik kalibracyjny; dł. Układu pacjenta 180cm, średnice czujnika przepływu: 15mm od strony respiratora i 22mm w kierunku pacjenta, bez zastosowania dodatkowych łączników, adapterów w trakcie wentylacji. Zakres temp. pracy od: 15-50°C.</t>
  </si>
  <si>
    <t>Czujnik przepływu jednorazowy dla dorosłych do respiratorów Hamilton; max. Przepływ: 260l/min, opory&lt;1,6mbar/l/s, temp. Pracy w zakresie od -20°C do +50°C, dł. Min. 185cm, średnice: od strony respiratora 15mm, od str. Pacjenta 22mm, adapter kalibracyjny, klips do mocowania, zatwierdzony do użytkowania przez producenta respiratorów.</t>
  </si>
  <si>
    <t>PPRODUCENT</t>
  </si>
  <si>
    <t>Uchwyt uniwersalny pojedynczy, na opakowania rękawic diagnostycznych umożliwiający zawieszenie na ścianie, wózku zabiegowym ( dołączony zestaw montażowy) w pozycji pionowej i poziomej</t>
  </si>
  <si>
    <t>Uchwyt pojedynczy, wykonany z trwałego tworzywa o właściwościach antybakteryjnych, odporny na środki dezynfekcyjne, mocowany do ściany, kompatybilny z opakowaniem rękawic z poz. 4</t>
  </si>
  <si>
    <t>Uchwyt potrójny, wykonany z trwałego tworzywa o właściwościach antybakteryjnych, odporny na środki dezynfekcyjne, mocowany do ściany, kompatybilny z opakowaniem rękawic z poz. 4</t>
  </si>
  <si>
    <t>Jednorazowa sonda termiczna skórna umożliwiająca nieinwazyjny pomiar. Nie zawierająca lateksu. </t>
  </si>
  <si>
    <t>Jednorazowa uniwersalna sonda  termiczna przełykowo - odbytnicza w rozmiarze 12CH. Nie zawierająca lateksu</t>
  </si>
  <si>
    <t>PAKIET 21 - zmienic opisy</t>
  </si>
  <si>
    <t>Łyżka do laryngoskopu, światłowodowa, jednorazowa, typ McIntosh. Rozmiary #00-5 - wszystkie rozmiary łyżek mają pochodzić od jednego producenta.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t>
  </si>
  <si>
    <t>600?</t>
  </si>
  <si>
    <t xml:space="preserve">pakiet 31 </t>
  </si>
  <si>
    <t>Łyżka laryngoskopu intubacyjnego jednorazowego użytku zespolona z rękojeścią (obudowa źródła światła na 2 baterie typu LR6-1,5V-AA) stanowiąca jednolity nie rozbieralny element wykonany z białego polipropylenu, charakteryzujący się zwartą i mocna konstrukcją odporną na skręcenia i złamania. Rozmiary: 3,4</t>
  </si>
  <si>
    <t>zmienić opis</t>
  </si>
  <si>
    <t>dogrywka bialmed pakiet 3 pox 1,2</t>
  </si>
  <si>
    <t>SZT</t>
  </si>
  <si>
    <t>zmienić opis dogrywka pakiet 3   dopisa poz 1i2</t>
  </si>
  <si>
    <t>Dreny do zamkniętych systemów odsysania. Sterylny, kompletny zestaw drenów przeznaczony do stosowania z zamkniętymi systemami do odsysania oraz akcesoriami do higieny jamy ustnej. W zestawie łącznik Y do podłączania pojemnika na wydzielinę, dwa dreny z zaciskami blokującymi przepływ, umożliwiające niezależne połączenie z zamkniętym systemem do odsysania (specjalna poszerzona końcówka drenu zapewniająca bezproblemowe połączenie z systemem zamkniętym oraz standardowym cewnikiem do odsysania z jamy ustnej (końcówka drenu zaopatrzona w łącznik prosty, schodkowy, z możliwością regulacji siły ssania, zakończony zatyczką). Możliwość stosowania przez 72h, potwierdzona dokumentem producenta (załączyć do oferty). Długość drenów, min. 2m, średnica drenów 25 CH</t>
  </si>
  <si>
    <t>bialmed</t>
  </si>
  <si>
    <t>Czujnik jednorazowy, sterylny, nie zawierający lateksu, samoprzylepny dla noworodków poniżej 3kg lub dorosłych powyżej 40kg, w kształcie "L" - sensor w technologii Nellcor OxiMax, kalibrowany cyfrowo, zapewniający dokładność (%SpO2) w zakresie 70%-100%- 2 cyfry, w zakresie 60%-80% - 3 cyfry (oraz umożliwiający zapisywanie i przekazywanie historii zdarzeń zapisanej w czujniku). W integralnym opakowaniu wraz z czujnikiem 6szt. sterylnych, przeźroczystych krążków przedłużającyh żywotność czujnika. Czujnik ma być prawidłowo identyfikowany przez kardiomonitory i pulsoksymetry pracujące w technologii Nellcor (dokładne rozpoznanie typu czujnika).</t>
  </si>
  <si>
    <t>Mankiet jednorazowego użytku standard dla dorosłych, 1 żyłowy, rozmiar 27,5-36,5, materiał: miękka włóknina, konektor BP12</t>
  </si>
  <si>
    <t>op=50 par</t>
  </si>
  <si>
    <t>op.=100 szt</t>
  </si>
  <si>
    <t>Rękawice foliowe niesterylne. Wykonane z polietylenu, posiadające chropowatą powierzchnię oraz wytrzymały na rozerwanie zgrzew, uniwersalny kształt na lewa i prawą dłoń. Opakowanie a'100szt.Rozmiar S,.M,.L.</t>
  </si>
  <si>
    <t>op=100szt</t>
  </si>
  <si>
    <t>Rękawice diagnostyczne bezlateksowe nitrylowe, bezpudrowe, niesterylne, jednorazowego użytku, powierzchnia zewnętrzna z teksturą na końcach palców. W kolorze niebieskim. Mankiet zakończony rolowanym brzegiem zapobiegającym zsuwaniu się rękawicy. Pozbawione tiuramów. AQL &lt;1,5.
Długość rękawicy: min. 290mm. Grubość rękawicy (ścianka pojedyncza): palec 0,14mm-0,16mm, dłoń 0,10mm-0,12mm, mankiet 0,07mm-0,09mm.
Siła zrywania przed starzeniem: min.11,0N.Zgodność z normami: 455 (1-2-3-4); EN 420; EN 374 (1-2-3); EN 388; ASTM F 1670 oraz ASTM F 1671. Odporne na przenikanie krwi syntetycznej zgodnie z normą ASTM F 1670. Zarejestrowane jako wyrób medyczny oraz środek ochrony indywidualnej kat. III, dopuszczone do kontaktu z żywnością. Opakowania zróżnicowane kolorystycznie w zależności od rozmiaru. Na opakowaniu: nazwa, rodzaj, rozmiar, AQL, data produkcji, data ważności, nr serii, nr katalogowy, 
nazwa i adres producenta, informacja w języku polskim, normy: ASTM F 1671, EN 455, EN 420, EN 388, EN 374, piktogramy, substancje chemiczne oraz cytostatyki. Opakowanie rozmiarów od XS do  XL zawierające  100 szt. rękawic</t>
  </si>
  <si>
    <t xml:space="preserve">Uniwersalny uchwyt na pudełka (rękawiczki jednorazowego użytku lub chusteczki). Wymiary dozownikawysokość: 165 - 201mm, szerokość: 98mm
głębokość: 20mm
</t>
  </si>
  <si>
    <t>RAZEM:</t>
  </si>
  <si>
    <t>UWAGA: Potwierdzić parametry rękawic raportami badań producenta zgodnie z normą EN 455 dołączonymi do oferty wystawionymi nie wcześniej jak w 2017 roku</t>
  </si>
  <si>
    <t>Zamawiający dopuszcza zaoferowanie produktów spełniające równoważne normy potwierdzające przenikalności dla substancji chemicznych tj. EN 16523-1 oraz dla wirusów EN 374-5</t>
  </si>
  <si>
    <t>PAKIET 27</t>
  </si>
  <si>
    <t>RAZEM
NETTO:</t>
  </si>
  <si>
    <t>RAZEM BRUTTO:</t>
  </si>
  <si>
    <t>Rękawice chirurgiczne, lateksowe, sterylne, pudrowe, zgodnie z normą EN 455-1.2.3,4.; niska zawartość pudru, poziom protein lateksowych &lt;50 μg/g , AQL 0,65, kształt w pełni anatomiczny (przeciwstawny kciuk, zagięte palce); o grubości w części palca min. 0,21mm i długości całkowitej min. 285mm; rolowany mankiet, oznakowanie CE; odporne na rozerwanie, łatwe w nakładaniu, dobrze dopasowane, powierzchnia mikroporowata; posiadające badania jednostki akredytowanej na przenikanie wirusów oraz odporne na przenikanie związków chemicznych wg PN EN 374-3. Pakowane w opakowania folia-folia, sterylizowane radiacyjnie,składane na pół  dostępne w rozmiarach: 9; 8,5; 8;7,5; 7; 6,5; 6.,5,5</t>
  </si>
  <si>
    <t>Rękawice chirurgiczne neoprenowe, bezpudrowe, obustronnie polimeryzowane o anatomicznym kształcie, mankiet rolowany,  mikroteksturowane,  sterylizowane radiacyjnie, AQL 0,65 , o grubości rękawicy na palcu min. 0,21mm, na dłoni min. 0,18mm i długości całkowitej min. 295 mm, siła zrywania min. 12N, zgodne z normą EN 455-1.2.3,4, posiadające badania jednostki akredytowanej na przenikanie wirusów oraz odporne na przenikanie związków chemicznych oraz leków cytostatycznych wg PN EN 374-3, odporne na rozerwanie, łatwe w nakładaniu, dobrze dopasowane, powierzchnia mikroporowata. Pakowane w opakowania folia-folia, dostępne w rozmiarach: 9; 8,5; 8;7,5; 7; 6,5; 6</t>
  </si>
  <si>
    <r>
      <t>Rękawice diagnostyczne, z lateksu, niejałowe, bezpudrowe,   polimeryzowane, pasujące na obie dłonie. Zawartość protein &lt;30 µg/g. Poziom AQL≤1,0. O grubości w części palca min. 0,13 mm i długości min. 240 mm. Mankiet zakończony równomiernie rolowanym rantem, teksturowane na całej powierzchni. Odporne na przenikanie krwi syntetycznej zgodnie z normą ASTM F 1670</t>
    </r>
    <r>
      <rPr>
        <sz val="10"/>
        <color indexed="10"/>
        <rFont val="Times New Roman"/>
        <family val="1"/>
      </rPr>
      <t>.</t>
    </r>
    <r>
      <rPr>
        <sz val="10"/>
        <color indexed="8"/>
        <rFont val="Times New Roman"/>
        <family val="1"/>
      </rPr>
      <t>Zarejestrowane jako wyrób medyczny oraz środek ochrony indywidualnej kat. III. Pakowane po 100 szt. Rozmiary: XS, S, M, L, XL.</t>
    </r>
  </si>
  <si>
    <t>Rękawice diagnostyczne wykonane z nitrylu, bezpudrowe, z wewnętrzna  warstwą polimerową, mankiet rolowany, w kolorze niebieskim. Lekko teksturowane z dodatkową teksturą na końcach palców, grubość rękawic w palcach  min. 0,10 mm, na dłoni min. 0,07mm. Zgodne z PN/EN 455-1, 2, 3,4, potwierdzone przez raport z badań producenta. Rękawice odporne na przenikanie związków chemicznych wg PN EN 374-3 potwierdzone przez niezależne badania dołączone do oferty, przynajmniej 4 związków chemicznych (kwasy organiczne, nieorganiczne, zasady,aldehydy i alkohole w tym izopropanol 70% z czasem przenikania min.60 minut). Rękawice odporne na przenikanie wirusów potwierdzone protokołem badań wydanym przez jednostkę niezależnąOdporne na przenikanie krwi syntetycznej zgodnie z normą ASTM F 1670.Posiadające certyfikat do żywności, dołączony do oferty.   Zarejestrowane jako wyrób medyczny oraz środek ochrony indywidualnej kat. III. Opakowanie rozmiarów od XS do  XL zawierające  100 szt. rękawic.</t>
  </si>
  <si>
    <t>Rękawice diagnostyczne z polichlorku winylu, bezpudrowe, o głębokiej powierzchni, z rolowanym brzegiem o naturalnym kształcie, o długości min. 245mm, poziomie AQL 1,0, Odporne na przenikanie krwi syntetycznej zgodnie z normą ASTM F 1670.Rękawice bez  ftalanów – fabrycznie umieszczona  Rękawice bez  ftalanów – fabrycznie umieszczona informacja na opakowaniu. Dostępne w  rozmiarach XS, S,M,L, XL zgodne z normą EN 455-1-4 oraz EN 374-3 z gwarancją jakości 3-5 lat posiadające oznakowanie CE. Opakowanie 100sztuk.</t>
  </si>
  <si>
    <t>Rękawice diagnostyczne sterylne nitrylowe, bezpudrowe, jednorazowego użytku, z wewnętrzną warstwą polimerową, powierzchnia zewnętrzna mikroteksturowana z dodatkową widoczną teksturą na końcach palców. W kolorze niebieskim. Mankiet zakończony rolowanym brzegiem zapobiegającym zsuwaniu się rękawicy. Kształt uniwersalny, pasujące na lewą i prawą dłoń. Pozbawione tiuramów. Poziom szczelności: AQL 1,0. Długość rękawicy: min. 240mm. Grubość rękawicy (ścianka pojedyncza): palec 0,10mm-0,12mm, dłoń 0,07mm-0,08mm, mankiet 0,06mm-0,07mm. Zgodność z normą PN-EN 455 oraz przebadana na przenikalność substancji chemicznych zgodnie z EN 374-3.Odporne na przenikanie krwi syntetycznej zgodnie z normą ASTM F 1670.Zarejestrowane jako wyrób medyczny oraz środek ochrony indywidualnej kat. III. Siła zrywania przed starzeniem: min.8,0N. Dostępne w rozmiarach:XS , S, M, L, XL</t>
  </si>
  <si>
    <t>Rękawice diagnostyczne bezlateksowe nitrylowe, bezpudrowe, niesterylne, jednorazowego użytku, powierzchnia zewnętrzna z teksturą na końcach palców. W kolorze niebieskim. Mankiet zakończony rolowanym brzegiem zapobiegającym zsuwaniu się rękawicy. Pozbawione tiuramów. AQL &lt;1,5.
Długość rękawicy: min. 290mm. Grubość rękawicy (ścianka pojedyncza): palec 0,14mm-0,16mm, dłoń 0,10mm-0,12mm, mankiet 0,07mm-0,09mm.
Siła zrywania przed starzeniem: min.11,0N.Zgodność z normami: 455 (1-2-3-4); EN 420; EN 374 (1-2-3); EN 388; ASTM F 1670 oraz ASTM F 1671. Odporne na przenikanie krwi syntetycznej zgodnie z normą ASTM F 1670. Zarejestrowane jako wyrób medyczny oraz środek ochrony indywidualnej kat. III, dopuszczone do kontaktu z żywnością. Opakowania zróżnicowane kolorystycznie w zależności od rozmiaru. Na opakowaniu: nazwa, rodzaj, rozmiar, AQL, data produkcji, data ważności, nr serii, nr katalogowy,
nazwa i adres producenta, informacja w języku polskim, normy: ASTM F 1671, EN 455, EN 420, EN 388, EN 374, piktogramy, substancje chemiczne oraz cytostatyki. Opakowanie rozmiarów od XS do  XL zawierające  100 szt. rękawic</t>
  </si>
  <si>
    <t>Pakiet Nr 1 RĘKAWICE JEDNORAZOWEGO UŻYTKU</t>
  </si>
  <si>
    <t>RĘKAWICE GRUBE</t>
  </si>
  <si>
    <r>
      <t>Rękawice diagnostyczne lateksowe bezpudrowe, z przedłużonym mankietem, niebieskie, obustronnie chlorowane, teksturowane na palcach, mankiet rolowany. AQL 1,5, średnia grubość ścianki: na palcu 0,40mm, na dłoni 0,30mm, na mankiecie 0,20mm, długość min 290mm, średnia siła zrywu przed starzeniem min. 28N - potwierdzone badaniami producenta wg EN 455. Zawartość protein lateksowych poniżej 25µg/g - potwierdzone badaniami wg EN 455 z jednostki niezależnej. Wyrób medyczny i środek ochrony osobistej kat. III.  Zgodne z EN 455,  EN 420, ASTM F1671. Odporne na przenikanie: min 3 substancji chemicznych na min 2 poziomie zgodnie z  EN 374-1 lub równoważną, mikroorganizmów wg EN 374-2, min 2 alkoholi stosowanych w dezynfekcji o stężeniu min 70% i  formaldehydu (min 4%)- poziom min 2– potwierdzone raportem z  badań wg EN 374 lub równoważnej z jednostki niezależnej oraz min 5 cytostatyków na min 3 poziomie wg EN 374-3 lub równoważnej europejskiej normy-potwierdzone badaniami z jednostki niezależnej. Rozmiary S-XL kodowane kolorystycznie na opakowaniu (</t>
    </r>
    <r>
      <rPr>
        <sz val="12"/>
        <color indexed="10"/>
        <rFont val="Calibri"/>
        <family val="2"/>
      </rPr>
      <t>ogrodowe</t>
    </r>
    <r>
      <rPr>
        <sz val="12"/>
        <color indexed="8"/>
        <rFont val="Calibri"/>
        <family val="2"/>
      </rPr>
      <t>)</t>
    </r>
  </si>
  <si>
    <t>op=25par</t>
  </si>
  <si>
    <r>
      <t>Rękawice diagnostyczne nitrylowe bezpudrowe, z przedłużonym mankietem, niebieskie, chlorowane od wewnątrz, teksturowane na palcach, mankiet rolowany. AQL 1,5, grubość ścianki: na palcu 0,16±0,02mm, na dłoni 0,09 ±0,02mm, na mankiecie 0,08±0,02mm, długość min 290 mm, siła zrywu (mediana) min. 9,0N -potwierdzone badaniami producenta wg EN 455. Wyrób medyczny i środek ochrony osobistej kat. III.  Zgodne z EN 455, ASTM F1671. Odporne na przenikanie: min 3 substancji chemicznych na min 2 poziomie zgodnie z  EN 374-1, mikroorganizmów wg EN 374-2,</t>
    </r>
    <r>
      <rPr>
        <sz val="12"/>
        <color indexed="10"/>
        <rFont val="Calibri"/>
        <family val="2"/>
      </rPr>
      <t xml:space="preserve"> min 2 alkoholi stosowanych w dezynfekcji o stężeniu min 70% na min 2 poziomie - potwierdzone Certyfikatem jednostki notyfikowanej.Odporne na min 3 środki dezynfekcyjne na min 2 poziomie- potwierdzone badaniami wg EN 374-3 z jednostki niezależnej. </t>
    </r>
    <r>
      <rPr>
        <sz val="12"/>
        <color indexed="8"/>
        <rFont val="Calibri"/>
        <family val="2"/>
      </rPr>
      <t>Rozmiary S-XL kodowane kolorystycznie na opakowaniu.</t>
    </r>
    <r>
      <rPr>
        <b/>
        <sz val="12"/>
        <color indexed="8"/>
        <rFont val="Calibri"/>
        <family val="2"/>
      </rPr>
      <t xml:space="preserve">  </t>
    </r>
    <r>
      <rPr>
        <sz val="12"/>
        <color indexed="8"/>
        <rFont val="Calibri"/>
        <family val="2"/>
      </rPr>
      <t>Pakowane po 100 sztuk (długie )</t>
    </r>
  </si>
  <si>
    <t>op=50par</t>
  </si>
  <si>
    <t>Kaniula do żył obwodowych noworodków, do długotrwałego podawania płynów i leków rozmiar 26G 0,6x19mm, sterylna (fioletowa)</t>
  </si>
  <si>
    <t>Kaniula do żył obwodowych noworodków, do długotrwałego podawania płynów i leków rozmiar 24G 0,7x19mm, sterylna (żółta)</t>
  </si>
  <si>
    <t>Kaniula bezpieczna wykonana z FEP, posiadająca wbudowany plastikowy element bezpieczeństwa pasywnego nakrywający igłę po wyjęciu w celu zapobiegnięcia przypadkowemu zakłuciu, posiadający samodomykający się koreczek, nazwa producenta umieszczona bepośrednio na kaniuli, rozm. 26G dł. 19 mm, przepływ 17ml/min., opakowanie tyvek, sterylna.</t>
  </si>
  <si>
    <t>Kaniula bezpieczna,biokompatybilna poliuretanu bez portu bocznego. Z  igła posiadająca otwór przy osyrzu ,który potwierdza pewne umieszczenie kaniuli w żyle ,z mechanizmem zabespieczającyn przed zakłuciem. Ostrze lancetowate, kaniula wyposarzon w filtr hydrofobowy rozmiar 0,7x19mm 20ml /min (24GA 0,75IN 07X19MM20ML/MIN.)</t>
  </si>
  <si>
    <t>Razem:</t>
  </si>
  <si>
    <t>Kapturek uszczelniający luer-lock czarny, 20 sztuk w opakowaniu</t>
  </si>
  <si>
    <t>Uszczelka do trokara 5 mm, w kolorze czerwonym, kompatybilna z trokarem Aesculap, 20 sztuk w opakowaniu</t>
  </si>
  <si>
    <t>Uszczelka do trokara 10 mm, w kolorze zielonym, kampatybilna z trokarem Aesculap, 20 sztuk w opakowaniu</t>
  </si>
  <si>
    <t>Uszczelka do trokara 12,5 mm, w kolorze czarnym, kompatybilna z trokarem Aesculap, 20 sztuk w opakowaniu</t>
  </si>
  <si>
    <t>Uszczelka do trokara 13 mm, w kolorze zółtym, kompatybilna z trokarem Aesculap, 20 sztuk w opakowaniu</t>
  </si>
  <si>
    <t>Potrójna uszczelka do trokara 5mm/10mm/12,5 mm, czarna, pakowana po 5 sztuk w opakowaniu</t>
  </si>
  <si>
    <t>Potrójna uszczelka do trokara 5mm/10mm/13mm, żółta, pakowana po 5 sztuk w opakowaniu</t>
  </si>
  <si>
    <t>Podwójna uszczelka do trokara 5mm/10mm, zielona, pakowana po 5 sztuk w opakowaniu</t>
  </si>
  <si>
    <t>Silikonowa przepustnica do trokara 5,5mm-7,0mm, 20 sztuk w opakowaniu</t>
  </si>
  <si>
    <t>Silikonowa przepustnica do trokara 10mm-12,5mm, 20 sztuk w opakowaniu</t>
  </si>
  <si>
    <t>Silikonowa przepustnica do trokara 13 mm, 20 sztuk w opakowaniu</t>
  </si>
  <si>
    <t xml:space="preserve">Filtr oddechowy elektrostatyczny, z wydzielonym wymiennikiem ciepła i wilgoci, bakteryjno/wirusowy, port kapno - sterylny, pakowany folia-papier. Skuteczność filtracji wirusowej i bakteryjnej 99,999%, waga filtra min. 29g, przestrzeń martwa min. 40ml. Objętość oddechowa w zakresie min. 300-1500 ml, nawilżanie przy Vt=1000ml, min. 32,4 mg/l. blok </t>
  </si>
  <si>
    <t>Obwód oddechowy do aparatu do znieczulenia. Dwie gałęzie, rozciągliwe, długość 90-300 cm. Trzecia gałąź 150 cm z workiem oddechowym 2l.</t>
  </si>
  <si>
    <t>Obwód oddechowy gładki wewnętrznie  do aparatu do znieczulania MEDEC SATURN. Obwód oddechowy do aparatu do znieczulania dla dorosłych, materiał PCV, 2 rury gładkie wewnętrznie zapobiegające zaleganiu bakterii, dł.180 cm,  2 rury gładkie wewnętrznie dł. 90 cm, 1 rura gładka wewnętrznie dł. 30 cm, kolanko z portem kapno, trójnik Y z dwoma portami zabezpieczonymi zatyczkami przytwierdzonymi na stałe do obwodu, średnica rur 22 mm, złącza elastyczne 22mmF, złączka prosta 22mmM-22mmM, worek oddechowy poj. 2 Litry, sterylny.</t>
  </si>
  <si>
    <t xml:space="preserve">Sterylny zestaw do pobierania próbek wydzieliny pacjenta. Możliwość stosowania z zamkniętymi systemami do odsysania oraz ze standardowymi cewnikami w systemie otwartym.
W skład zestawu wchodzi:
- pojemnik na próbki śluzu połączony z dwoma drenami służącymi do podłączenia do systemu ssącego. Dreny zakończone końcówką  "lejek" oraz  łącznikiem „schodkowym”
- dodatkowa nakrętka
- etykieta samoprzylepna.
Sterylny zestaw do pobierania próbek wydzieliny pacjenta. Możliwość stosowania z zamkniętymi systemami do odsysania oraz ze standardowymi cewnikami w systemie otwartym.
W skład zestawu wchodzi:
- pojemnik na próbki śluzu połączony z dwoma drenami służącymi do podłączenia do systemu ssącego. Dreny zakończone końcówką  "lejek" oraz  łącznikiem „schodkowym”
- dodatkowa nakrętka
- etykieta samoprzylepna.
</t>
  </si>
  <si>
    <t>Zamknięty system do odsysania dróg oddechowych u dorosłych, do rurek intubacyjnych długość cewnika min. 57cm - rozm 14F, 16F; do rurek tracheostomijnych 14F – 16F, dł. 300mm o potwierdzonym czasie stosowania do 72 godz., miękki, a jednocześnie wytrzymały cewnik z otworem dystalnym  i dwoma naprzeciwległymi otworami bocznymi, kanał irygacyjny umiejscowiony na przezroczystym łączniku T, suwak zawotu sterującego ssaniem z blokadą przypadkowego użycia.</t>
  </si>
  <si>
    <t>Zestaw do przezskórnej tracheotomii metodą Seldingera z jednostronnym rozszerzadłem o kształcie "rogu nosorożca" z warstwą poślizgową o miękkim końcu i ergonomicznym uchwycie, zawierający skalpel, strzykawkę 10ml, igłę 14Ga z kaniulą, prowadnicę Seldingera i prowadnik, krótkie rozszerzadło 14F, cewnik wprowadzający, jednostopniowe rozszerzadło, rurkę tracheostomijną z mankietem niskociśnieniowym i odsysaniem, posiadająca samoblokujący się mandaryn z otworem na prowadnicę Seldingera, stożkowy prowadnik rurki z uchwytem, 2kaniule wewnętrzne do rurki, gaziki, opaska do rurki, szczoteczka, jałowy żel poślizgowy 5g, całość sterylna, pakowana na podwójnej tacy z serwetą; Rozm.: 7mm; 8mm; 9mm</t>
  </si>
  <si>
    <t>Uzupełniający zestaw do przezskórnej tracheotomii metodą Griggsa oparty na użyciu peana, zawierający skalpel, kaniulę z igłą i strzykawką do indentyfikacji tchawicy, prowadnicę Seldingera, rozszerzadło oraz rurkę tracheostomijną z wbudowanym przewodem do odsysania z przestrzeni podgłośniowej z mankietem niskociśnieniowym, posiadającą sztywny samoblokujący się mandaryn z otworem na prowadnice Seldingera. Pakowany na jednej, sztywnej tacy umożlwiającej szybkie otwarcie zestawu. Rozm.: 7mm; 8mm, 9mm</t>
  </si>
  <si>
    <t>Rurka tracheotomijna z odsysaniem z przestrzeni podgłośniowej z miękkim, cienkociśnieniowym mankietem niskociśnieniowym oraz systemem ograniczania wzrostu ciśnienia wewnątrz mankietu typu Soft Seal z balonikiem kontrolnym wyraźnie wskazującym na wypełnienie mankietu (płaski przez wypełnieniem) posiadający oznaczenia rozmiaru rurki oraz rodzaju i średnicy mankietu, wykonana z termoplastycznego PCW, posiadająca elastyczny, przezroczysty kołnierz z oznaczeniem rozmiaru i długości rurki oraz samoblokujący się mandaryn z otworem na prowadnicę Seldingera umożliwiający założenie bądź wymianę rurki. Rozm.: 7mm, 8mm, 9mm</t>
  </si>
  <si>
    <t>Rurka tracheostopijna fenystacyjna, z miękkim cienkościennym mankietem niskociśnieniowym oraz systemem ograniczania wzrostu ciśnienia wewnątrz mankietu typu Soft Seal z balonikiem kontrolnym wyraźnie wskazującym na wypełnienie mankietu. (płaski przed wypełnieniem). Posiadający oznaczenia rozmiaru rurki oraz rodzaju i  średnicy mankietu, wykonana z termoplastycznego PCV, w całości widoczna w Rtg, posiadająca elastyczny, przeźroczysty kołnierz z oznaczeniem rozmiaru i długości rurki oraz sztywny mandryn z otworem na prowadnicę Seldinger, umożliwiający założenie bądź wymianę rurki, w zestawie z dwoma kaniulami (jedną zwykłą i jedną fenystracyją) opaską i szczoteczką do czyszczenia, sterylna. Rozmiary 6,0mm; 7,0 mm; 7,5mm; 8,0mm; 8;5mm; 9,0; 10,0</t>
  </si>
  <si>
    <t>SZT.</t>
  </si>
  <si>
    <t>Zastawka fenystracyjna do rurek tracheotomijnych, dodatkowo z zestawie kapturek kryjący i kapturek z możliwością podłączenia źródła tlenu, łatwa w czyszczeniu</t>
  </si>
  <si>
    <t>Zestaw do ratunkowej konikotomii z igłą Veressa i rurką 6mm z mankietem uszczelniającym Soft Seal, w zestawie dodatkowo skalpel, strzykawka 10 mlmiękka opaska, wymiennik ciepła i wilgoci typu Tfermovent oraz szew chirurgiczny z igłą.</t>
  </si>
  <si>
    <t>Prowadnica do wymiany rurek intubacyjnych, elastyczna, wielorazowa, w sztywnym futerale 15CH/ 70 cm</t>
  </si>
  <si>
    <t>Trzykomorowy, sterylny zestaw do drenażu klatki piersiowej z mechaniczną regulacją siły ssania (regulacja za pomocą słupa wody wykluczona) posiadający wydzieloną komorę zastawki podwodnej z barwnikiem, komorę na wydzielinę o pojemności 2100 ml wyskalowaną co 5ml w zakresie 0-200ml i co 10ml do 2000ml, z wyskalowanym pokrętłem umieszczonym na przedniej ścianie, posiadający wskaźnik pływakowy umożliwiający wizualizację prawidłowego działania drenażu, automatyczną zastawkę zabezpieczającą przed wysokim dodatnim ciśnieniem oraz mechaniczną zastawkę zabezpieczającą przed wysokim ciśnieniem ujemnym. Zestaw z samouszczelniającym portem bezigłowym do pobierania próbek drenowanego płynu. Zestaw o budowie kompaktowej, o stabilnej podstawie i wysokości maksymalnej 25cm, z uchwytem umożliwiającym przenoszenie lub powieszenie. Dren łączący bezlateksowy zabezpieczony przed zagięciem, z możliwością odłączenia.</t>
  </si>
  <si>
    <t>Zestaw pełny z peanem wielorazowym do przezskórnej tracheotomi z rurka 100/860 Bluline Ultra Sectionait z wbudowanym przewodem do odsysania i mankietem SoftSeal</t>
  </si>
  <si>
    <t>Układ oddechowy jednorurowy (rura w rurze) o śr.22 mm i dł. 180-200 cm z kolankiem z portem kapno, do aparatów do znieczulenia z dodatkową rurą z 2l workiem bezlateksowym. Długości układu 180-200 cm. Wszystkie elementy w jednym oryginalnym opakowaniu producenta oznakowanym serią i datą produkcji. Jednorazowy, mikrobiologicznie czysty.</t>
  </si>
  <si>
    <t xml:space="preserve">Filtr bakteryjno-wirusowy do ssania z elastycznym łącznikiem, efektywność filtrowania &gt; 99,8%, opór przepływu: 12mmHg przy 20l/min, elektrostatyczna metoda filtrowania, waga 6g, przestrzeń martwa: 6ml, posiadający złącza dopasowane do standardowych przewodów i urządzeń ssących, elastyczny łącznik o średnicy wew. 8mm oraz sztywne złącze o średnicy zew. 8mm.mały
</t>
  </si>
  <si>
    <t>Jednorazowa łyżka światłowodowa, zgodna z ISO-7376, zarówno korpus jak i podstawa łyżki wykonane są ze stopu metali (cynk, aluminium, magnez, miedź) o matowym ciemnym wykończeniu, które redukuje powstawanie świetlnych refleksów, mocowanie łyżki do rękojeści za pomocą trzech łożysk kulkowych, włókna światłowodu w całości osadzone w rdzeniu z elastycznego tworzywa sztucznego, następnie okryte są czarnym płaszczem z PCV i osłonięte dodatkowo tworzywem (PP). Średnica światłowodu na jego końcu wynosi 4,7mm. Mocowanie łyżki -długi ogonek-zapobiega dotykaniu łyżki do uchwytu po użyciu. Dostępna w rozmiarach Mac 1,2,3,3.5,4,5 o długości od 94.5 do 159 mm i średnicy od 9.9 do 14.5 mm, Mill 00,0,1,1.5,2,3,4 o długości od 66.5 do 205 mm i średnicy od 12.8 do 19.0 mm. Rozmiar wyraźnie kodowany kolorem na opakowaniu jednostkowym, etykieta i instukcja użycia (w tym graficzna) w j.polskim. Na łyżce widoczne typ, rozmiar łyżki, znak CE, symbol nie do powtórnego użycia, nazwa handlowa oraz nazwa producenta. Na opakowaniu jednostkowym widoczne są m.in..: Typ, rozmiar łyżki, znak CE, numer LOT, REF, termin ważności, kodowanie kolorystyczne rozmiaru. Podwójne opakowanie jednostkowe (łyżka umieszczona w kieszonce z folii bąbelkowej, całość zapakowana w jednostkowe opakowanie foliowe z polietylenu).</t>
  </si>
  <si>
    <t>Jednorazowa rękojeść światłowodowa, zgodna z ISO-7376, wykonana z wytrzymałego plastiku, z czterema poprzecznymi frezami, posiadająca trzy baterie AAA w zestawie, wraz żarówką LED. Całość o długości 12 cm i średnicy 2,8 cm, obwód 9,42 cm oraz waga 88 gram, pakowanie indywidualnie folia folia.</t>
  </si>
  <si>
    <t xml:space="preserve"> Cena jedn. netto</t>
  </si>
  <si>
    <t xml:space="preserve"> Wartość netto</t>
  </si>
  <si>
    <t xml:space="preserve"> Cena jedn. brutto</t>
  </si>
  <si>
    <t xml:space="preserve"> Wartość brutto</t>
  </si>
  <si>
    <t>Czujnik przepływu Infinity ID, ABS przystosowany do dezyfekcji , opakowanie zbiorcze 5 szt.</t>
  </si>
  <si>
    <t>Czujnik przepływu Spirolog, PPSU, przystosowany do dezyfekcji  i sterylizacji.</t>
  </si>
  <si>
    <t xml:space="preserve">Czujnik tlenu kapsuła do pomiaru w stumieniu głównym O2-sensor </t>
  </si>
  <si>
    <t xml:space="preserve">Linia próbkująca do gazów anestetycznych, j.u. Opakowanie zbiorcze 10 szt. </t>
  </si>
  <si>
    <t>Absorber Infinity ID CLIC 800+, j.u. o poj. 1,2L</t>
  </si>
  <si>
    <t>Wapno sodowane Dragersorb 800+, o wysokiej absorbcji CO2 - powyżej 178L CO2/1L, barwiący się na kolor fioletowo-błękitny, opakowanie kanister o poj. 5L</t>
  </si>
  <si>
    <t>Zestaw anestezjologiczny VentStar podstawowy, bez lateksu, j.u. obj. worka 2L i dł. 1,8m i rura do worka 1,5m</t>
  </si>
  <si>
    <t>Zestaw anestezjologiczny VentStar podstawowy, bez lateksu, j.u. o obj worka 2L ii dł. 2,5m i rura do worka 1,5m</t>
  </si>
  <si>
    <t>Wkład do ssaka jednorazowy VacuSmart o pojemności 700 ml</t>
  </si>
  <si>
    <t xml:space="preserve">Jednorazowy dren do wkładu VacuSmart, wykonany z PE o dł. 2 m. </t>
  </si>
  <si>
    <t>Filtr elektorstatyczny z wymiennikiem ciepła i wilgoci TwinStar 55, j.u. o przestrzeni martwej 55 ml i filtracji bakteryjnej 99,999% i wirusowej 99,99% mikrobiologicznie czysty, masa 28 g, wyd. nawilżenia 36,8 mg H20/L powietrza.</t>
  </si>
  <si>
    <t>Maska anestezjologiczna LifeStar j.u., rozmiar 2, 3 ,4, 5</t>
  </si>
  <si>
    <t>Pułapka wodna WaterLock2</t>
  </si>
  <si>
    <t>J. m</t>
  </si>
  <si>
    <t>Cena jedn. Netto</t>
  </si>
  <si>
    <t>Cena jedn. Brutto</t>
  </si>
  <si>
    <t>Nazwa producenta/numer katalogowy</t>
  </si>
  <si>
    <t>Obwód oddechowy jednorazowego użytku do respiratora FLIGHT 60. Rura  wdechowa oraz rura wydechowa o długości 180cm, czujnik przepływu z 2drenami o dł 200cm,dreny podłączone dołącznika umożliwiającegopodłączenie ich do respiratora. Obwód pacjęnta kompatybilny z respiratorem FLIGHT60</t>
  </si>
  <si>
    <t>PAKIET 42 STERYLIZACJA</t>
  </si>
  <si>
    <t>PAKIET 34</t>
  </si>
  <si>
    <t>Test do kontroli sterylizatora typu Bowie&amp;Dick klasa 2 wg PN-EN ISO 11140, kontrolujący penetrację pary oraz usuwanie powietrza, symulacja ładunku porowatego i rurowego. Test składa sie z dwuelementowej kapsuły - jedna część wykonana z tworzywa sztucznego klasy medycznej, druga z porowatego metalu - oraz z niezawierającego niebezpiecznych substancji toksycznych samoprzylepnego wskaźnika  dostosowanego do parametrów 134ºC/3,5 min.  Poświadczony aktualnym dokumentem  producenta brak zawartości niebezpiecznych substancji toksycznych. Każde opakowanie zawiera 400 wskaźników i przyrząd PCD.</t>
  </si>
  <si>
    <t>Dwustronna karta załadunku myjni-dezynfektora z miejscem na wskaźniki używane do kontroli procesu kontroli mycia i dezynfekcji termicznej, spójna z kopertowym systemem dokumentacji procesów dezynfekcji oraz miejscem na wydruk z myjni-dezynfektora i na wpisanie informacji ewidenycjnych  - bloczek a' 250 kart</t>
  </si>
  <si>
    <t>Koperty dokumentacyjne przystosowane do etykiet  i wskaźników używanych w kontroli procesu mycia i  dezynfekcji termicznej  wymienionych powyżej - w opakowaniach po 100 szt.</t>
  </si>
  <si>
    <t>Koperty dokumentacyjne przystosowane do etykiet  i wskaźników używanych w kontroli procesu sterylizacji  wymienionych powyżej - w opakowaniach po 100 szt.</t>
  </si>
  <si>
    <t>Ampułkowy wskaźnik biologiczny do kontroli skuteczności sterylizacji parą wodną z określeniem warunków zabicia spor bakterii w temperaturze procesu 121ºC i 134ºC , o czasie inkubacji 24/48 godz., zawierający spory B. stearothermophilus - zgodnie z normą ISO 11138, nazwa  podana na każdej fiolce testu.  Zawierający filtr przeciwbakteryjny zapobiegający nadkażaniu. Na zewnątrz ampułki naniesiony wskaźnik chemiczny jednoznacznie zmieniający kolor po poddaniu testu sterylizacji z koloru niebieskiego na czarny. Wymagane przedstawienie przykładowego atestu serii oferowanego wskaźnika - w opakowaniach po 100 szt.</t>
  </si>
  <si>
    <t>Zintegrowane wskaźniki typu 5 z przesuwalną substancją wskaźnikową do kontroli procesu sterylizacji parowej, oddzielne okienko do potwierdzenia prawidłowego wyniku. Wskaźniki kompatybilne ze spiralnym przyrządem PCD. Opakowanie: 250 szt.</t>
  </si>
  <si>
    <t>Przyrząd PCD do kontroli wsadu posiadający element spiralny w postaci rurki wykonanej ze stali nierdzewnej w obudowie wykonanej z tworzywa sztucznego. Z możliwością stosowania do wskaźników typu 5, typu 6 i kontroli biologicznej.</t>
  </si>
  <si>
    <t>Niezawierający niebezpiecznych substancji toksycznych, laminowany, wieloparametrowy wskaźnik paskowy z liniowym ułożeniem substancji wskaźnikowej do kontroli sterylizacji parowej, do stosowania we wszystkich rodzajach autoklawów. Odpowiadający klasie 4 wg ISO 11140-1 - wymagane dołączenie deklaracji producenta. W opakowaniach po 240/480 szt. Poświadczony aktualnym dokumentem  producenta brak zawartości niebezpiecznych substancji toksycznych.</t>
  </si>
  <si>
    <t>Gotowe do użycia testy do wykrywania pozostałości zanieczyszczeń białkowych gdzie w jednoelementowym przyrządzie do pobrania próby znajduje się wymazówka i substancja testowa. Nie dopuszcza się testów gdzie substancja testowa jest umieszczana w oddzielnej fiolce. W przypadku obecności białek, substancja testowa zmienia kolor już w 5 sekund z jasnożółtej na niebieską. Intensywność przebarwienia wzrasta wraz ze stopniem zanieczyszczenia. Test nie wymaga inkubacji, wykrywa pozostałości białkowe na poziomie 1µg.</t>
  </si>
  <si>
    <t>Bezpieczny toksykologicznie, rozpuszczalny w wodzie preparat w aerozolu do ręcznej pielęgnacji narzędzi chirurgicznych  na bazie węglowodorów alifatycznych nie wpływający na proces sterylizacji parowej. Opakowanie 400 ml</t>
  </si>
  <si>
    <t>Test chemiczny - rurka Browne’a odpowiadający klasie 6 wg ISO 11140-1 do kontroli sterylizacji suchym, gorącym powietrzem   160°C/120 min.; 170°C/65 min.; 180°C/35 min.  w opakowaniach po 100 szt.</t>
  </si>
  <si>
    <t>Niezawierający niebezpiecznych substancji toksycznych test kontroli skuteczności mycia mechanicznego w formie plastikowego arkusza z naniesioną z dwóch stron substancją testową, której formuła jest zgodna  z EN ISO 15883. Arkusz testowy  do zastosowania z uchwytem  zapewniającym kontrolę procesu mycia z czterech różnych kierunków. Odczyt wyniku testu  natychmiastowy, łatwy i jednoznaczny w interpretacji. Oświadczenie producenta testu o możliwości stosowania w myjce ultradźwiękowej. W opakowaniach po 100 szt. Poświadczony aktualnym dokumentem  producenta brak zawartości niebezpiecznych substancji toksycznych.</t>
  </si>
  <si>
    <t>Uchwyt wielkrotnego użytku, wykonany ze stali nierdzewnej, do utrzymania arkusza testowego wskaźnika kontroli mycia mechanicznego, umożliwiający kontrolę procesu mycia z czterech różnych kierunków.</t>
  </si>
  <si>
    <t>Niezawierający niebezpiecznych substancji toksycznych,nieprzylepny wskaźnik  chemiczny do kontroli dezynfekcji termicznej w myjni-dezynfektorze w zakresie parametrów: 93°C – 10 min, integracja krytycznych parametrów procesu (czas, temperatura )  powoduje jednoznaczną zmianę przebarwienia substancji wskaźnikowej w polu testowym,  jednoznaczna, łatwa interpretacja wyniku. Zakres tolerancji na czas i temperaturę odpowiadający typowi 6 wg EN ISO 11140-1. Poświadczony aktualnym dokumentem  producenta brak zawartości niebezpiecznych substancji toksycznych.</t>
  </si>
  <si>
    <t>Taśmy do zamykania pakietów  bez wskaźnika procesu  o wymiarach 18 mm x 50 m,  nieodklejająca się od pakietów w trakcie procesu sterylizacji.  Wymagane dołączenie charakterystyki wytrzymałościowej producenta.</t>
  </si>
  <si>
    <t>Taśmy do zamykania pakietów ze wskaźnikiem procesu sterylizacji parowej o wymiarach 18 mm x 50 m,  nieodklejająca się od pakietów w trakcie procesu sterylizacji.  Wymagane dołączenie charakterystyki wytrzymałościowej producenta.</t>
  </si>
  <si>
    <t>Niezawierające niebezpiecznych substancji toksycznych etykiety podwójnie przylepne ze wskaźnikiem procesu sterylizacji parowej jednoznacznie zmieniającym barwę z jasnej na ciemną, umieszczonym przy dolnej krawędzi etykiety, z pięcioma miejscami informacyjnymi – nadruk poprzeczny do kierunku rozwijania taśmy (do metkownicy typu BLITZ),  Poświadczony dokumentem  producenta brak zawartości niebezpiecznych substancji toksycznych - dokument aktualny, wydany nie wcześniej niż w 2010r. -  rolka a` 500 szt.</t>
  </si>
  <si>
    <t>Metkownica 3-rzędowa - alfa-numeryczna - etykiety 29 x 28 mm</t>
  </si>
  <si>
    <t>Rolka tuszują do metkownicy trzyrzędowej do etykiet podwójnie przylepnych.</t>
  </si>
  <si>
    <t>Włóknina supermiękka, kolor zielony, wytrzymałość na rozciąganie liniowe na sucho w kierunku walcowania niemniej niż 2,5 kN/m; w kierunku poprzecznym niemniej niż 1,1 kN/m, wytrzymałość na rozciąganie liniowe na mokro w kierunku walcowania niemniej niż 2,1 kN/m; w kierunku poprzecznym niemniej niż 0,9 kN/m, wytrzymałość na przepuklinie niemniej niż 240 kPa, gramatura nominalna 66 g/m2, zgodność z normą PN-EN ISO 11607-1</t>
  </si>
  <si>
    <t>Podajnik do taśm wskaźnikowych - 3 rolki</t>
  </si>
  <si>
    <t>Samoprzylepny wskaźnik emulacyjny do kontroli skuteczności procesu sterylizacji parowej o wartościach ustalonych 134ºC/7 min. i 121ºC/20 min., odpowiadający typowi 6 wg ISO 11140-1, na wskaźniku wyraźnie nadrukowany kolor referencyjny przebarwienia, kontrastowy kolor przebarwienia - jednoznaczny odczyt. Wskaźniki kompatybilne ze spiralnym przyrządem PCD. Opakowanie: 200 szt.</t>
  </si>
  <si>
    <t>Niezawierający niebezpiecznych substancji toksycznych test zwalniania wsadu z samoprzylepnym wskaźnikiem  do kontroli skuteczności procesu sterylizacji parowej o parametrach ustalonych134ºC/7 min. i 121ºC/20 min., wkaźnik w technologii klasy 6 w opakowaniach: 400 szt. + przyrząd PCD. Przyrząd w całości wykonany z tworzywa sztucznego klasy medycznej składający się z korpusu, rurki o długości 1,5 m i średnicy 2 mm oraz przeźroczystej nakrętki umożliwiającej sprawdzenie czy wskaźnik znajduje się w środku bez rozkręcania przyrządu. Na wskaźniku wyraźnie nadrukowany kolor referencyjny przebarwienia. Poświadczony dokumentem  producenta brak zawartości niebezpiecznych substancji toksycznych - dokument aktualny, wydany nie wcześniej niż w 2010r.</t>
  </si>
  <si>
    <t>Szczoteczki do czyszczenia (krótkie)
- jednorazowego użycia
- do czyszczenia akcesoriów i otworów na przyciski w endoskopie
- średnica włosia 10 mm
- uchwyt w kształcie oczka</t>
  </si>
  <si>
    <t>Szczoteczki do czyszczenia  kanałów endoskopowych
-dwustrona ,włosia o średnicy 5i10mm ,długość 230cm jednorazowego użytku. Zakończona kulką</t>
  </si>
  <si>
    <t>Uszczelka do kanału biopsyjnego -czrna 1-op=10szt.Kompatybilna z aparatem Fuji Film będocymi na wyposażeniu pracowni</t>
  </si>
  <si>
    <t>Igła biopsyjna do skleroterapii teflonowa gastroskopowa, w osłonce z tworzywa sztucznego ,z metalowyn kołnierzem mechanizm długopisowy, średnica korpusu 2,4mm.do kanału roboczego ośrednicy &gt;2,8mmdługość narzędzia 230cm, dostępne długości ostrza igła do wyboru 4mm,5mm,6mm,rozmiar igłu 25G ; jednorazowego użytku</t>
  </si>
  <si>
    <t>250</t>
  </si>
  <si>
    <t>Filtr płaski chlorowy (wyłapuje zapach chloru ) wymieniany co100 cykli ,kształt prostokąta wymiary 16,5cm wysokośc 8,00cm szerokośc ,2,00cm głębokość do myjki CLEANTOP</t>
  </si>
  <si>
    <t>Zabespieczenie wtyczki elektrycznej do endoskopu  Fuji Film seria 250WR. Stosowana podczas mycja i dezynfekci aparatu</t>
  </si>
  <si>
    <t>Kleszczyki biopsyjne powlekane jednorazowego użytku kolanoskopowe, łyżeczki owalne z okienkiem, średnica korpusu 2,4mm,do kanału roboczego ośrednicy min.2,8mm,długość 230cm</t>
  </si>
  <si>
    <t>600</t>
  </si>
  <si>
    <t>Paski testowe do pomiaru efektywności i minimalnej zalecanej koncentracji kwasu nadoctowego Wyrób medyczny klasa II a op=100 szt ADASPOR                                     Test Strips</t>
  </si>
  <si>
    <t>2</t>
  </si>
  <si>
    <t>Cloeowe paski kontrolne  do myjni Clentop            op=60 szt</t>
  </si>
  <si>
    <t>3</t>
  </si>
  <si>
    <t>Suction pułapka na polipy 4 komorowa opakowanie 12 szt.</t>
  </si>
  <si>
    <t>12</t>
  </si>
  <si>
    <t>Proteza samorozprężalna przełykowa
do leczenia przetok i/lub nieszczelności
po gastrektomii typu Sleeve. Proteza
pokrywana w całości, prosta,
posiadająca lassa do usunięcia lub
repozycji oraz znaczniki widoczne w
RTG na końcach i w środku. Średnica
protezy 24 lub 28 mm, długość protezy
18 lub 23 cm. Po cztery znaczniki na
obu końcach i dwa znaczniki w części
środkowej widoczne w RTG. Średnica
aplikatora max 22Fr, długość 70cm</t>
  </si>
  <si>
    <t>Prowadnik do przełyku typ Savary, metalowy, bardzo sztywny z miękką końcówką o długości 10 cm. Sterylny jednorazowy. Długość robocza 230 cm śr. 0.35 cm</t>
  </si>
  <si>
    <t>Filtr do wody sznurkowy (sedymentacyjny)  5 mikronów długość 10 cali, do obudowy typu slim.</t>
  </si>
  <si>
    <t>30</t>
  </si>
  <si>
    <t>Filtr do wody sznurkowy (sedymentacyjny)  10 mikronów długość 10 cali, do obudowy typu slim.</t>
  </si>
  <si>
    <t>Filtr do wody sznurkowy (sedymentacyjny)  20 mikronów długość 10 cali, do obudowy typu slim.</t>
  </si>
  <si>
    <t>Korpus (obudowa) z tworzywa, przejrzysta do filtra wody zimnej typu slim, do wkładów 10 calowych. Przyłącze 3/4 cala. Pojedyncza (na 1 wkład).</t>
  </si>
  <si>
    <t>Pętle jednarozowego użytku do polipektomi wykonane z drutu pojedyńczego  (monofilament)z funkcją rotacji .Wyposażone w wyskalowaną rękojeść .Średnica  narzędzia 2,3mm,średnica pętli 6mm,10mm 15mm i 25mm długość robocza 230cm,do kanału roboczego 2,8mm, kształt owalny</t>
  </si>
  <si>
    <t>PAKIET NR 23 FILTRY</t>
  </si>
  <si>
    <t xml:space="preserve">Filtr antybakteryjny  do ssaka kompatybilny z ssakiem Askir CA-MI z wkładką hydrofobową.  Skuteczność filtracji bakterii i wirusów: 99,999%
    </t>
  </si>
  <si>
    <t>Zbiornik 2 litrowy wielorazowy z polisulfonianu na wydzielinę, nietłukący z tworzywa z podziałką,  do sterylizacji w temperaturze do 134°C.</t>
  </si>
  <si>
    <t>Wkład jednorazowy 2,5l (op-40 szt)</t>
  </si>
  <si>
    <t>Filtr bakteryjny jednorazowy (do modeli Basic, Domininat)</t>
  </si>
  <si>
    <t>Dren silikonowy 60cm łączący zbiornik zabespieczający i zbiornik na wydzieliny (do ssaka Basic, Dominant )</t>
  </si>
  <si>
    <t>rolka</t>
  </si>
  <si>
    <t>Łącznik prosty</t>
  </si>
  <si>
    <t>Łącznik kątowy</t>
  </si>
  <si>
    <t>Overtube gastroskopowy – przyrząd stosowany do usuwania ciał obcych, długość 50 cm, do gastroskopu o średnicy 8 mm. Zbudowany z dwóch tub, z czego zewnętrzna jest zbrojona drutem, wewnętrzna zakończona stożkowo w celu przylegania do endoskopu</t>
  </si>
  <si>
    <t>Zestaw wymieny do gastrostomii,z balonem ,zagięty w prawą stronę ,rozmiar 20F op=5 szt</t>
  </si>
  <si>
    <t>Zestaw do przezskórnej endoskopowej gastrostomii w wersji „Push” i „Pull”, w rozmiarze 20 Fr, wykonany z silikonu, z możliwością usunięcia zestawu przezskórnie (bez konieczności wykonywania endoskopii), zestaw wyposażony w port typu „Y” z niezależnymi portami do odżywiania i podawania leków, z klamrą
pozwalającą na szczelne zamknięcie drenu. Zestaw ma zawierać : dren PEG, igłę z mandrynem, pętlę do przeciągania drutu, drut do przeciągania drenu PEG, skalpel, obłożenie z otworem, komplet gazików z otworem, 2 zewnętrzne nasadki - okrągła i walcowata, zabezpieczające dren , PEG, nożyczki zagięty  pean.</t>
  </si>
  <si>
    <t>Ustnik dla dorosłych o średnicy 22 mm, jednorazowego użytku, niezawierający lateksu, niesterylny półtwardy o anatomicznej strefie zgryzu. Miejsce zgryzu pokrytedodatkowomiękkim elastycznym tworzywem. Regulowane mocowanie wykonane z elastycznego tworzywa nie powodujące dyskomfortu, ucisku na policzki i twarz pacjenta</t>
  </si>
  <si>
    <r>
      <t>Elektroda neutralna jednorazowego użytku, dzielona po obwodzie, powierzchnia 110cm</t>
    </r>
    <r>
      <rPr>
        <vertAlign val="superscript"/>
        <sz val="9"/>
        <color indexed="8"/>
        <rFont val="Times New Roman"/>
        <family val="1"/>
      </rPr>
      <t>2</t>
    </r>
    <r>
      <rPr>
        <sz val="9"/>
        <color indexed="8"/>
        <rFont val="Times New Roman"/>
        <family val="1"/>
      </rPr>
      <t>, wymiary poniżej 122x174mm; podłoże wykonane z wodoodpornej, elastycznej pianki; skrzydełka zapobiegające przypadkowemu odklejeniu; klej w części brzeżnej i hydrożel w części przewodzącej przyjazne dla skóry. ;dla dzieci i dorosłych powyżej5kg/opakowanie 100 szt</t>
    </r>
  </si>
  <si>
    <t>Uchwyt elektrod jednorazowego użytku ,sterylny ,z dwoma przciskami .dodo elektrod z trzinkiem q2,4mm,z kablem odł.5m.wtyczka 3-bolcowa ,uchwyt w komplecie z elektrodą nożową  op50 szt</t>
  </si>
  <si>
    <t>Jednorazowe pętle do polipektomii, pętle wykonane z plecionego, giętkiego lub średniogiętkiego drutu; pozwalające na wykonanie zarówno gorącej jak i zimnej polipektomii, wyposażone w wyskalowaną rękojeść pozwalająca na otwieranie nawet dużych pętli przy użyciu jednej ręki, średnica pętli 13 mm i 27 mm – drut giętki i średniosztywny; 30 mm – drut średnio sztywny; długość robocza 240cm; średnica osłonki-2,4mm do kanału roboczego 2,8 mm ; kształt owalny</t>
  </si>
  <si>
    <t>PAKIET 45</t>
  </si>
  <si>
    <t>L.p</t>
  </si>
  <si>
    <t>Preparat</t>
  </si>
  <si>
    <t>Opak.</t>
  </si>
  <si>
    <t>Ilość op.</t>
  </si>
  <si>
    <t>Cena jednostkowa netto</t>
  </si>
  <si>
    <t>Cena jednostkowa  brutto</t>
  </si>
  <si>
    <t>Nazwa preparatu</t>
  </si>
  <si>
    <t>1 filtr I , 4 filtry chlorowe II , 2 pudełka soli ( 1 pudełko = 24 saszetki z roztworem soli  do kąpieli dezynf.)</t>
  </si>
  <si>
    <t>zestaw</t>
  </si>
  <si>
    <t>1 pudełko = 24 saszetki z roztworem soli  do kąpieli dezynf. Preparat do przygotowania roztworu NaCl do myjni endoskopowej Cleantop firmy Kaigen Co. Ltd.; własciwości fizyczne i chemiczne: 10% chlorek sodu, stan fizyczny: roztwór, zapach: bezwonny, pH: 6,7, lepkość 1 cP, temperatura wrzenia (jako 100% NaCl): 2,575 stopni F, temperatura zamrarzania/ topnienia (jako 100% NaCl): 1474 stopni F, wzór cząsteczkowy: NaCl, masa cząsteczkowa: 58,43</t>
  </si>
  <si>
    <t>24 saszetki</t>
  </si>
  <si>
    <t>Razem</t>
  </si>
  <si>
    <r>
      <t xml:space="preserve">Łączna wartość netto Pakietu nr …............... wynosi </t>
    </r>
    <r>
      <rPr>
        <b/>
        <sz val="11"/>
        <color indexed="8"/>
        <rFont val="Times New Roman"/>
        <family val="1"/>
      </rPr>
      <t xml:space="preserve"> …............................................................  PLN</t>
    </r>
  </si>
  <si>
    <r>
      <t xml:space="preserve">Łączna wartość brutto Pakietu nr ….............. wynosi </t>
    </r>
    <r>
      <rPr>
        <b/>
        <sz val="11"/>
        <color indexed="8"/>
        <rFont val="Times New Roman"/>
        <family val="1"/>
      </rPr>
      <t xml:space="preserve"> …...........................................................  PLN</t>
    </r>
  </si>
  <si>
    <t>Marker do barwienia tkanek stosowany w endoskopi przewodu pokarmowego strzykawka  z5ml roztworu sterylnie zapakowana</t>
  </si>
  <si>
    <t>PAKIET 47</t>
  </si>
  <si>
    <t>Filtyr wstępne SollPure 7 komplet</t>
  </si>
  <si>
    <t>Pakiet UP do dejonizatora wody SolPure 7 kolumna
z żywicą jonowymienną</t>
  </si>
  <si>
    <t>Torebki recepturowe białe ,,wewnętrznie" z nadrukiem 120x170 mm x 100 szt.</t>
  </si>
  <si>
    <t>Podkładki pergaminowe średnica 14 cm x 100 szt.</t>
  </si>
  <si>
    <t>Pudełko apteczne sterylne 10 ml</t>
  </si>
  <si>
    <t>Pudełko apteczne sterylne 100 ml</t>
  </si>
  <si>
    <t>Pudełko apteczne 310 ml/250g</t>
  </si>
  <si>
    <t>Pudełko apteczne 500 g + pokrywka z pirścieniem gwarancyjnym</t>
  </si>
  <si>
    <t>Pudełko apteczne 1 kg + pokrywka z pirścieniem gwarancyjnym</t>
  </si>
  <si>
    <t>Butelka apteczna szklana 100 ml + nakrętka</t>
  </si>
  <si>
    <t>Butelka apteczna szklana 250 ml + nakrętka</t>
  </si>
  <si>
    <t>Butelka apteczna szklana 500 ml + nakrętka</t>
  </si>
  <si>
    <t>Butelka apteczna szklana 1000 ml + nakrętka</t>
  </si>
  <si>
    <t xml:space="preserve">Worek ileostomijny, otwarty, beżowy, w rozmiarze 20 o pojemności 460 – 500 ml, z przylepcem do docinania nożyczkami. Przylepiec hydrokoloidowy, posiada właściwości ochronne i gojące.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t>
  </si>
  <si>
    <t>Rurki anaskopowe 8,5 cm jednorazowego użytku</t>
  </si>
  <si>
    <t>PAKIET 53</t>
  </si>
  <si>
    <t>Szczoteczka do mycia próbówek laboratoryjnych</t>
  </si>
  <si>
    <t>Szczoteczka  wachlarz  do pobierania  badania cytologicznego (op.= 100 szt.)</t>
  </si>
  <si>
    <t>Szczoteczka prosta do pobierania badań cytologicznych (op.=100 szt.)</t>
  </si>
  <si>
    <t>PAKIET NR 12 SPRZĘT JEDNORAZOWEGO UŻYTKU NA BLOK OPERACYJNY</t>
  </si>
  <si>
    <t>Maska krtaniowa jednorazowego użytku, wykonana z silikonu, składająca się z trzech elementów trwale ze sobą połączonych: rurki powietrznej, maski, nadmuchiwanego mankietu niskociśnieniowego. Rozmiar maski kodowany odpowiednim kolorem. Produkt sterylny. Rozmiar 1,0 - 5,0.</t>
  </si>
  <si>
    <t>Rurka intubacyjna z mankietem niskociśnieniowym ze znacznikiem głębokości w postaci jednego półksiężyca na rurce, min. 2 oznaczenia rozmiaru rurki na korpusie, skalowana jednostronnie co 1 cm, linia RTG na całej długości rurki, niebieski balonik kontrolny z oznaczeniem rozmiaru, sterylna. Rurka intubacyjna zawierająca logo producenta na korpusie oraz baloniku. Pakowana folia-papier. Rozmiar 3,5-10.</t>
  </si>
  <si>
    <t>Rurka intubacyjna zbrojona z mankietem niskociśnieniowym ze znacznikiem głębokości w postaci jednego półksiężyca na rurce, min. 2 oznaczenia rozmiaru rurki na korpusie, skalowana jednostronnie co 1 cm, linia RTG na całej długości rurki, niebieski balonik kontrolny z oznaczeniem rozmiaru, sterylna. Rurka intubacyjna zawierająca logo producenta na korpusie oraz baloniku. Rurka w opakowaniu razem z prowadnicą. Pakowana folia-papier. Rozmiar 5,0-10.</t>
  </si>
  <si>
    <t>Filtr oddechowy elektrostatyczny, z wydzielonym wymiennikiem ciepła i wilgoci, bakteryjno/wirusowy, port kapno - sterylny, pakowany folia-papier. Skuteczność filtracji wirusowej i bakteryjnej 99,999%, waga filtra min. 29g, przestrzeń martwa min. 40ml. Objętość oddechowa w zakresie min. 300-1500 ml, nawilżanie przy Vt=1000ml, min. 32,4 mg/l.</t>
  </si>
  <si>
    <t>Dren silikonowy, zwój o długości 25m. Średnica wewnętrzna 8mm.</t>
  </si>
  <si>
    <t>Wymiennik ciepła i wilgoci, tzw. „sztuczny nos” dla pacjentów na własnym oddechu z samouszczelniającym się portem do odsysania i portem tlenowym, utrata wilgoci 13,2 mg/l przy Vt 500 ml, przestrzeń martwa 17 ml, waga 5g, mikrobiologicznie czysty</t>
  </si>
  <si>
    <t>Układ oddechowy jednorurowy (rura w rurze) o śr.22 mm i dł. 180-200 cm z kolankiem z portem kapno, do aparatów do znieczulenia z dodatkową rurą z 2l workiem bezlateksowym. Długości układu 180-200 cm. mikrobiologicznie czysty..) Wszystkie elementy w jednym oryginalnym opakowaniu producenta oznakowanym serią i datą produkcji. Jednorazowy, mikrobiologicznie czysty.</t>
  </si>
  <si>
    <t>Dren lateksowy PEZZER sterylny, rozm. od Ch18 do Ch38, długość 400 mm, wykonany z latexu naturalnego, trzy otwory w końcu dystalnym. Pakowany podwójnie folia/folia-papier, na opakowaniu jednostkowym nadrukowany opis w języku polskim.</t>
  </si>
  <si>
    <t>Rampa 3-kranikowa przeznaczona do prowadzenia infuzji wieloma lekami. Wykonana z poliamidu o dużej odporności na działanie nawet bardzo agresywnych leków, z drenem dł. 150 cm. Kraniki z pokrętłami o wyczuwalnym indykatorze położenia otwarty/zamknięty. Ramiona kraników zabezpieczone dostępami bezigłowymi. Prawe ramię ostatniego kranika rampy musi posiadać łącznik rotacyjny, który po połączeniu z linią infuzyjną musi zapewnić swobodny obrót rampy wokół osi linii infuzyjnej bez możliwości skręcania jej. Zespół kraników tworzących rampę trwale połączony ze sobą i zintegrowanyny z białą podstawą umożliwiająca mocowanie jej do stojaków pionowych. Produkt pakowany pojedynczo, sterylny.</t>
  </si>
  <si>
    <t>Dwuświatłowy system do wielokrotnego odsysania w układzie zamkniętym do rurek intubacyjnych, o potwierdzonym czasie stosowania do 72 godziny, miękki a jednocześnie wytrzymały cewnik z otworem dystalnym i dwoma naprzeciwległymi otworami bocznymi, kanał irygacyjny wtopiony w ścianki cewnika, suwak zaworu sterującego ssaniem z blokadą przypadkowego użycia, wygodny uchwyt z oznaczeniem rozmiaru, gładko wykończone krawędzie, przezroczysty łącznik „T”, w zestawie: łącznik obrotowy, port MDI, klin do rozłączania układu, przejściówka 15/22mm, zatyczka 15mm, kolorowe naklejki informacyjne z dniami tygodnia, sterylizowany tlenkiem etylenu. Rozmiary: 12F/57cm, 14F/57cm, 16F/57cm</t>
  </si>
  <si>
    <t xml:space="preserve">Filtr bakteryjno-wirusowy do ssania z elastycznym łącznikiem, efektywność filtrowania &gt; 99,8%, opór przepływu: 12mmHg przy 20l/min, elektrostatyczna metoda filtrowania, waga 6g, przestrzeń martwa: 6ml, posiadający złącza dopasowane do standardowych przewodów i urządzeń ssących, elastyczny łącznik o średnicy wew. 8mm oraz sztywne złącze o średnicy zew. 8mm.
</t>
  </si>
  <si>
    <t>PAKIET NR 11 SPRZĘT JEDNORAZOWEGO UŻYTKU</t>
  </si>
  <si>
    <t>Przyrząd do aspiracji leków i płynów z opakowań typ butelka  posiadający wbudowany filtr  p/bakteryjny 0,45 mikrona, port iniekcyjny położony poniżej krawędzi górnej osłonki portu luer lock zabezpieczający przed przypadkowym zainfekowaniem oraz samo domykający się korek w kolorze zielonym zabezpieczający bezigłowy port iniekcyjny do strzykawek luer i luer-lock uniemożliwiający wypływ płynu podczas zmiany pozycji opakowania oraz kompatybilny z wszystkimi rodzajami opakowań typ butelka, fiolka.</t>
  </si>
  <si>
    <t xml:space="preserve">Dren T-Kehr wykonany z latexu naturalnego, silikonowany, jednorazowego użytku, jałowy sterylizowany tlenkiem etylenu, pakowany podwójnie folia/folia - papier, rozmiar CH 8 do CH 26 długość ramion 16/38 cm
Dren T-Kehr wykonany z latexu naturalnego, silikonowany, jednorazowego użytku, jałowy sterylizowany tlenkiem etylenu, pakowany podwójnie folia/folia - papier, rozmiar CH 8 do CH 26 długość ramion 16/38 cm
Dren T-Kehr wykonany z latexu naturalnego, silikonowany, jednorazowego użytku, jałowy sterylizowany tlenkiem etylenu, pakowany podwójnie folia/folia - papier, rozmiar CH 8 do CH 26 długość ramion 16/38 cm
Dren T-Kehr wykonany z latexu naturalnego, silikonowany, jednorazowego użytku, jałowy sterylizowany tlenkiem etylenu, pakowany podwójnie folia/folia - papier, rozmiar CH 8 do CH 26 długość ramion 16/38 cm
Dren T-Kehr wykonany z latexu naturalnego, silikonowany, jednorazowego użytku, jałowy sterylizowany tlenkiem etylenu, pakowany podwójnie folia/folia - papier, rozmiar CH 8 do CH 26 długość ramion 16/38 cm
Dren T-Kehr wykonany z latexu naturalnego, silikonowany, jednorazowego użytku, jałowy sterylizowany tlenkiem etylenu, pakowany podwójnie folia/folia - papier, rozmiar CH 8 do CH 26 długość ramion 16/38 cm
Dren T-Kehr wykonany z latexu naturalnego, silikonowany, jednorazowego użytku, jałowy sterylizowany tlenkiem etylenu, pakowany podwójnie folia/folia - papier, rozmiar CH 8 do CH 26 długość ramion 16/38 cm
Dren T-Kehr wykonany z latexu naturalnego, silikonowany, jednorazowego użytku, jałowy sterylizowany tlenkiem etylenu, pakowany podwójnie folia/folia - papier, rozmiar CH 8 do CH 26 długość ramion 16/38 cm
</t>
  </si>
  <si>
    <t>Staza bezlateksowa j.u., wykonana z gumy syntetycznej 2,5cm (perforacja około 45cm). Opakowanie kartonowe z graficzną instrukcją uzycia w formie dyspensera, a'25szt.</t>
  </si>
  <si>
    <t>Przyrząd IS do przetaczania płynów infuzyjnych, komora kroplowa wykonana z PP wolna od PVC o długości min 60mm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t>
  </si>
  <si>
    <t>Nebulizator z ustnikiem, drenem oraz łącznikiem T, przeznaczony do wytwarzania areozolu zawierającego rozdrobniony lek, który może być dostarczony w głąb układu oddechowego wraz z wdechem pacjenta, sterylny</t>
  </si>
  <si>
    <t xml:space="preserve">
Aparat do przetoczeń płynów z precyzyjnym regulatorem zaopatrzony w antybakteryjny filtr powietrza, dren dł. 180 cm, zakończony końcówką luer - lock, regulator z możliwością dokładnego ustawienia prędkości przepływu, skala w postaci koła od 0 do 250, komora kroplowa dwuczęściowa, górna twarda, dolna miękka, oddzielone między sobą opaską ułatwiającą wprowadzenie kolca do pojemnika, z zastawką antyrefluksową, obsługiwany jedną ręką, sterylny.
Aparat do przetoczeń płynów z precyzyjnym regulatorem zaopatrzony w antybakteryjny filtr powietrza, dren dł. 180 cm, zakończony końcówką luer - lock, regulator z możliwością dokładnego ustawienia prędkości przepływu, skala w postaci koła od 0 do 250, komora kroplowa dwuczęściowa, górna twarda, dolna miękka, oddzielone między sobą opaską ułatwiającą wprowadzenie kolca do pojemnika, z zastawką antyrefluksową, obsługiwany jedną ręką, sterylny.
Aparat do przetoczeń płynów z precyzyjnym regulatorem zaopatrzony w antybakteryjny filtr powietrza, dren dł. 180 cm, zakończony końcówką luer - lock, regulator z możliwością dokładnego ustawienia prędkości przepływu, skala w postaci koła od 0 do 250, komora kroplowa dwuczęściowa, górna twarda, dolna miękka, oddzielone między sobą opaską ułatwiającą wprowadzenie kolca do pojemnika, z zastawką antyrefluksową, obsługiwany jedną ręką, sterylny.
Aparat do przetoczeń płynów z precyzyjnym regulatorem zaopatrzony w antybakteryjny filtr powietrza, dren dł. 180 cm, zakończony końcówką luer - lock, regulator z możliwością dokładnego ustawienia prędkości przepływu, skala w postaci koła od 0 do 250, komora kroplowa dwuczęściowa, górna twarda, dolna miękka, oddzielone między sobą opaską ułatwiającą wprowadzenie kolca do pojemnika, z zastawką antyrefluksową, obsługiwany jedną ręką, sterylny.
Aparat do przetoczeń płynów z precyzyjnym regulatorem zaopatrzony w antybakteryjny filtr powietrza, dren dł. 180 cm, zakończony końcówką luer - lock, regulator z możliwością dokładnego ustawienia prędkości przepływu, skala w postaci koła od 0 do 250, komora kroplowa dwuczęściowa, górna twarda, dolna miękka, oddzielone między sobą opaską ułatwiającą wprowadzenie kolca do pojemnika, z zastawką antyrefluksową, obsługiwany jedną ręką, sterylny.
Aparat do przetoczeń płynów z precyzyjnym regulatorem zaopatrzony w antybakteryjny filtr powietrza, dren dł. 180 cm, zakończony końcówką luer - lock, regulator z możliwością dokładnego ustawienia prędkości przepływu, skala w postaci koła od 0 do 250, komora kroplowa dwuczęściowa, górna twarda, dolna miękka, oddzielone między sobą opaską ułatwiającą wprowadzenie kolca do pojemnika, z zastawką antyrefluksową, obsługiwany jedną ręką, sterylny.
Aparat do przetoczeń płynów z precyzyjnym regulatorem zaopatrzony w antybakteryjny filtr powietrza, dren dł. 180 cm, zakończony końcówką luer - lock, regulator z możliwością dokładnego ustawienia prędkości przepływu, skala w postaci koła od 0 do 250, komora kroplowa dwuczęściowa, górna twarda, dolna miękka, oddzielone między sobą opaską ułatwiającą wprowadzenie kolca do pojemnika, z zastawką antyrefluksową, obsługiwany jedną ręką, sterylny.
Aparat do przetoczeń płynów z precyzyjnym regulatorem zaopatrzony w antybakteryjny filtr powietrza, dren dł. 180 cm, zakończony końcówką luer - lock, regulator z możliwością dokładnego ustawienia prędkości przepływu, skala w postaci koła od 0 do 250, komora kroplowa dwuczęściowa, górna twarda, dolna miękka, oddzielone między sobą opaską ułatwiającą wprowadzenie kolca do pojemnika, z zastawką antyrefluksową, obsługiwany jedną ręką, sterylny.
</t>
  </si>
  <si>
    <r>
      <t>Cewnik do odsysania górnych dróg oddech. typ C rozmiar od CH 6 do CH 10. Dwa otwory naprzeciwległe i jeden centralny, posiadający konwektor półprzezroczysty. Powierzchnia satynowa „zmrożona”, wykonany z PCW o jakości medycznej i twardości ok. 76</t>
    </r>
    <r>
      <rPr>
        <vertAlign val="superscript"/>
        <sz val="9"/>
        <color indexed="8"/>
        <rFont val="Times New Roman"/>
        <family val="1"/>
      </rPr>
      <t>o</t>
    </r>
    <r>
      <rPr>
        <sz val="9"/>
        <color indexed="8"/>
        <rFont val="Times New Roman"/>
        <family val="1"/>
      </rPr>
      <t xml:space="preserve"> ShA, pakowany pojedynczo folia-papier, opis na opakowaniu jednostkowym nadrukowany w języku polskim, sterylny. Parametry potwierdzone katalogiem producenta.Cewnik do odsysania górnych dróg oddech. typ C rozmiar od CH 6 do CH 10. Dwa otwory naprzeciwległe i jeden centralny, posiadający konwektor półprzezroczysty. Powierzchnia satynowa „zmrożona”, wykonany z PCW o jakości medycznej i twardości ok. 76</t>
    </r>
    <r>
      <rPr>
        <vertAlign val="superscript"/>
        <sz val="9"/>
        <color indexed="8"/>
        <rFont val="Times New Roman"/>
        <family val="1"/>
      </rPr>
      <t>o</t>
    </r>
    <r>
      <rPr>
        <sz val="9"/>
        <color indexed="8"/>
        <rFont val="Times New Roman"/>
        <family val="1"/>
      </rPr>
      <t xml:space="preserve"> ShA, pakowany pojedynczo folia-papier, opis na opakowaniu jednostkowym nadrukowany w języku polskim, sterylny. Parametry potwierdzone katalogiem producenta.Cewnik do odsysania górnych dróg oddech. typ C rozmiar od CH 6 do CH 10. Dwa otwory naprzeciwległe i jeden centralny, posiadający konwektor półprzezroczysty. Powierzchnia satynowa „zmrożona”, wykonany z PCW o jakości medycznej i twardości ok. 76</t>
    </r>
    <r>
      <rPr>
        <vertAlign val="superscript"/>
        <sz val="9"/>
        <color indexed="8"/>
        <rFont val="Times New Roman"/>
        <family val="1"/>
      </rPr>
      <t>o</t>
    </r>
    <r>
      <rPr>
        <sz val="9"/>
        <color indexed="8"/>
        <rFont val="Times New Roman"/>
        <family val="1"/>
      </rPr>
      <t xml:space="preserve"> ShA, pakowany pojedynczo folia-papier, opis na opakowaniu jednostkowym nadrukowany w języku polskim, sterylny. Parametry potwierdzone katalogiem producenta.Cewnik do odsysania górnych dróg oddech. typ C rozmiar od CH 6 do CH 10. Dwa otwory naprzeciwległe i jeden centralny, posiadający konwektor półprzezroczysty. Powierzchnia satynowa „zmrożona”, wykonany z PCW o jakości medycznej i twardości ok. 76</t>
    </r>
    <r>
      <rPr>
        <vertAlign val="superscript"/>
        <sz val="9"/>
        <color indexed="8"/>
        <rFont val="Times New Roman"/>
        <family val="1"/>
      </rPr>
      <t>o</t>
    </r>
    <r>
      <rPr>
        <sz val="9"/>
        <color indexed="8"/>
        <rFont val="Times New Roman"/>
        <family val="1"/>
      </rPr>
      <t xml:space="preserve"> ShA, pakowany pojedynczo folia-papier, opis na opakowaniu jednostkowym nadrukowany w języku polskim, sterylny. Parametry potwierdzone katalogiem producenta.Cewnik do odsysania górnych dróg oddech. typ C rozmiar od CH 6 do CH 10. Dwa otwory naprzeciwległe i jeden centralny, posiadający konwektor półprzezroczysty. Powierzchnia satynowa „zmrożona”, wykonany z PCW o jakości medycznej i twardości ok. 76</t>
    </r>
    <r>
      <rPr>
        <vertAlign val="superscript"/>
        <sz val="9"/>
        <color indexed="8"/>
        <rFont val="Times New Roman"/>
        <family val="1"/>
      </rPr>
      <t>o</t>
    </r>
    <r>
      <rPr>
        <sz val="9"/>
        <color indexed="8"/>
        <rFont val="Times New Roman"/>
        <family val="1"/>
      </rPr>
      <t xml:space="preserve"> ShA, pakowany pojedynczo folia-papier, opis na opakowaniu jednostkowym nadrukowany w języku polskim, sterylny. Parametry potwierdzone katalogiem producenta.Cewnik do odsysania górnych dróg oddech. typ C rozmiar od CH 6 do CH 10. Dwa otwory naprzeciwległe i jeden centralny, posiadający konwektor półprzezroczysty. Powierzchnia satynowa „zmrożona”, wykonany z PCW o jakości medycznej i twardości ok. 76</t>
    </r>
    <r>
      <rPr>
        <vertAlign val="superscript"/>
        <sz val="9"/>
        <color indexed="8"/>
        <rFont val="Times New Roman"/>
        <family val="1"/>
      </rPr>
      <t>o</t>
    </r>
    <r>
      <rPr>
        <sz val="9"/>
        <color indexed="8"/>
        <rFont val="Times New Roman"/>
        <family val="1"/>
      </rPr>
      <t xml:space="preserve"> ShA, pakowany pojedynczo folia-papier, opis na opakowaniu jednostkowym nadrukowany w języku polskim, sterylny. Parametry potwierdzone katalogiem producenta.Cewnik do odsysania górnych dróg oddech. typ C rozmiar od CH 6 do CH 10. Dwa otwory naprzeciwległe i jeden centralny, posiadający konwektor półprzezroczysty. Powierzchnia satynowa „zmrożona”, wykonany z PCW o jakości medycznej i twardości ok. 76</t>
    </r>
    <r>
      <rPr>
        <vertAlign val="superscript"/>
        <sz val="9"/>
        <color indexed="8"/>
        <rFont val="Times New Roman"/>
        <family val="1"/>
      </rPr>
      <t>o</t>
    </r>
    <r>
      <rPr>
        <sz val="9"/>
        <color indexed="8"/>
        <rFont val="Times New Roman"/>
        <family val="1"/>
      </rPr>
      <t xml:space="preserve"> ShA, pakowany pojedynczo folia-papier, opis na opakowaniu jednostkowym nadrukowany w języku polskim, sterylny. Parametry potwierdzone katalogiem producenta.Cewnik do odsysania górnych dróg oddech. typ C rozmiar od CH 6 do CH 10. Dwa otwory naprzeciwległe i jeden centralny, posiadający konwektor półprzezroczysty. Powierzchnia satynowa „zmrożona”, wykonany z PCW o jakości medycznej i twardości ok. 76</t>
    </r>
    <r>
      <rPr>
        <vertAlign val="superscript"/>
        <sz val="9"/>
        <color indexed="8"/>
        <rFont val="Times New Roman"/>
        <family val="1"/>
      </rPr>
      <t>o</t>
    </r>
    <r>
      <rPr>
        <sz val="9"/>
        <color indexed="8"/>
        <rFont val="Times New Roman"/>
        <family val="1"/>
      </rPr>
      <t xml:space="preserve"> ShA, pakowany pojedynczo folia-papier, opis na opakowaniu jednostkowym nadrukowany w języku polskim, sterylny. Parametry potwierdzone katalogiem producenta.</t>
    </r>
  </si>
  <si>
    <t>Cewnik do odsysania górnych dróg oddechowych wykonany z medycznego, termoplastycznego PCV o twardości ok. 76º ShA, powierzchnia cewnika zmrożona, posiada jeden otwór centralny i dwa otwory boczne naprzeciwległe, jednorazowego użytku, sterylne (EO), nietoksyczne,  posiada kolorowy półprzezroczysty konektor oznaczający rozmiar cewnika, pakowne pojedynczo, Ch12-22 dł. 600mm</t>
  </si>
  <si>
    <t>Cewnik dwudrożny do podawania tlenu przez nos dla dorosłych - dł. 150 cm, na opakowaniu opis w jęz. polskim, pakowany pojedynczo w rękaw papierowo-foliowy.</t>
  </si>
  <si>
    <t>Cewnik dwudrożny do podawania tlenu przez nos pediatryczny - dł. 150 cm, na opakowaniu opis w jęz. polskim, pakowany pojedynczo w rękaw papierowo-foliowy.</t>
  </si>
  <si>
    <r>
      <t>Cewnik Nelatona CH 6 -22. Wykonany z PCW o jakości medycznej i twardości ok. 76</t>
    </r>
    <r>
      <rPr>
        <vertAlign val="superscript"/>
        <sz val="9"/>
        <color indexed="8"/>
        <rFont val="Times New Roman"/>
        <family val="1"/>
      </rPr>
      <t>o</t>
    </r>
    <r>
      <rPr>
        <sz val="9"/>
        <color indexed="8"/>
        <rFont val="Times New Roman"/>
        <family val="1"/>
      </rPr>
      <t xml:space="preserve"> ShA, powierzchnia satynowa (zmrożona), konektor ppryeyrocyzstz. Opakowanie folia-papier, na opakowaniu nadrukowany opis w języku polskim (nadrukowane nie naklejane). Parametry potwierdzone katalogiem producenta.Cewnik Nelatona CH 6 -22. Wykonany z PCW o jakości medycznej i twardości ok. 76</t>
    </r>
    <r>
      <rPr>
        <vertAlign val="superscript"/>
        <sz val="9"/>
        <color indexed="8"/>
        <rFont val="Times New Roman"/>
        <family val="1"/>
      </rPr>
      <t>o</t>
    </r>
    <r>
      <rPr>
        <sz val="9"/>
        <color indexed="8"/>
        <rFont val="Times New Roman"/>
        <family val="1"/>
      </rPr>
      <t xml:space="preserve"> ShA, powierzchnia satynowa (zmrożona), konektor ppryeyrocyzstz. Opakowanie folia-papier, na opakowaniu nadrukowany opis w języku polskim (nadrukowane nie naklejane). Parametry potwierdzone katalogiem producenta.Cewnik Nelatona CH 6 -22. Wykonany z PCW o jakości medycznej i twardości ok. 76</t>
    </r>
    <r>
      <rPr>
        <vertAlign val="superscript"/>
        <sz val="9"/>
        <color indexed="8"/>
        <rFont val="Times New Roman"/>
        <family val="1"/>
      </rPr>
      <t>o</t>
    </r>
    <r>
      <rPr>
        <sz val="9"/>
        <color indexed="8"/>
        <rFont val="Times New Roman"/>
        <family val="1"/>
      </rPr>
      <t xml:space="preserve"> ShA, powierzchnia satynowa (zmrożona), konektor ppryeyrocyzstz. Opakowanie folia-papier, na opakowaniu nadrukowany opis w języku polskim (nadrukowane nie naklejane). Parametry potwierdzone katalogiem producenta.Cewnik Nelatona CH 6 -22. Wykonany z PCW o jakości medycznej i twardości ok. 76</t>
    </r>
    <r>
      <rPr>
        <vertAlign val="superscript"/>
        <sz val="9"/>
        <color indexed="8"/>
        <rFont val="Times New Roman"/>
        <family val="1"/>
      </rPr>
      <t>o</t>
    </r>
    <r>
      <rPr>
        <sz val="9"/>
        <color indexed="8"/>
        <rFont val="Times New Roman"/>
        <family val="1"/>
      </rPr>
      <t xml:space="preserve"> ShA, powierzchnia satynowa (zmrożona), konektor ppryeyrocyzstz. Opakowanie folia-papier, na opakowaniu nadrukowany opis w języku polskim (nadrukowane nie naklejane). Parametry potwierdzone katalogiem producenta.Cewnik Nelatona CH 6 -22. Wykonany z PCW o jakości medycznej i twardości ok. 76</t>
    </r>
    <r>
      <rPr>
        <vertAlign val="superscript"/>
        <sz val="9"/>
        <color indexed="8"/>
        <rFont val="Times New Roman"/>
        <family val="1"/>
      </rPr>
      <t>o</t>
    </r>
    <r>
      <rPr>
        <sz val="9"/>
        <color indexed="8"/>
        <rFont val="Times New Roman"/>
        <family val="1"/>
      </rPr>
      <t xml:space="preserve"> ShA, powierzchnia satynowa (zmrożona), konektor ppryeyrocyzstz. Opakowanie folia-papier, na opakowaniu nadrukowany opis w języku polskim (nadrukowane nie naklejane). Parametry potwierdzone katalogiem producenta.Cewnik Nelatona CH 6 -22. Wykonany z PCW o jakości medycznej i twardości ok. 76</t>
    </r>
    <r>
      <rPr>
        <vertAlign val="superscript"/>
        <sz val="9"/>
        <color indexed="8"/>
        <rFont val="Times New Roman"/>
        <family val="1"/>
      </rPr>
      <t>o</t>
    </r>
    <r>
      <rPr>
        <sz val="9"/>
        <color indexed="8"/>
        <rFont val="Times New Roman"/>
        <family val="1"/>
      </rPr>
      <t xml:space="preserve"> ShA, powierzchnia satynowa (zmrożona), konektor ppryeyrocyzstz. Opakowanie folia-papier, na opakowaniu nadrukowany opis w języku polskim (nadrukowane nie naklejane). Parametry potwierdzone katalogiem producenta.Cewnik Nelatona CH 6 -22. Wykonany z PCW o jakości medycznej i twardości ok. 76</t>
    </r>
    <r>
      <rPr>
        <vertAlign val="superscript"/>
        <sz val="9"/>
        <color indexed="8"/>
        <rFont val="Times New Roman"/>
        <family val="1"/>
      </rPr>
      <t>o</t>
    </r>
    <r>
      <rPr>
        <sz val="9"/>
        <color indexed="8"/>
        <rFont val="Times New Roman"/>
        <family val="1"/>
      </rPr>
      <t xml:space="preserve"> ShA, powierzchnia satynowa (zmrożona), konektor ppryeyrocyzstz. Opakowanie folia-papier, na opakowaniu nadrukowany opis w języku polskim (nadrukowane nie naklejane). Parametry potwierdzone katalogiem producenta.Cewnik Nelatona CH 6 -22. Wykonany z PCW o jakości medycznej i twardości ok. 76</t>
    </r>
    <r>
      <rPr>
        <vertAlign val="superscript"/>
        <sz val="9"/>
        <color indexed="8"/>
        <rFont val="Times New Roman"/>
        <family val="1"/>
      </rPr>
      <t>o</t>
    </r>
    <r>
      <rPr>
        <sz val="9"/>
        <color indexed="8"/>
        <rFont val="Times New Roman"/>
        <family val="1"/>
      </rPr>
      <t xml:space="preserve"> ShA, powierzchnia satynowa (zmrożona), konektor ppryeyrocyzstz. Opakowanie folia-papier, na opakowaniu nadrukowany opis w języku polskim (nadrukowane nie naklejane). Parametry potwierdzone katalogiem producenta.</t>
    </r>
  </si>
  <si>
    <t>Igła j.u. 0,5 x 25 mm, opakowanie jednostkowe oznaczone barwnym kodem rozmiaru zgodnym z kolorem nasadki igły  (opak.=100 szt.).</t>
  </si>
  <si>
    <t>Igła j.u. 0,6 x 40 mm, opakowanie jednostkowe oznaczone barwnym kodem rozmiaru zgodnym z kolorem nasadki igły (opak.=100 szt.).</t>
  </si>
  <si>
    <t>Igła j.u. 0,7 x 40 mm, opakowanie jednostkowe oznaczone barwnym kodem rozmiaru zgodnym z kolorem nasadki igły (opak.=100 szt.).</t>
  </si>
  <si>
    <t>Igła j.u. 0,8 x 40 mm, opakowanie jednostkowe oznaczone barwnym kodem rozmiaru zgodnym z kolorem nasadki igły  (opak.=100 szt.).</t>
  </si>
  <si>
    <t>Igła j.u. 0,9 x 40 mm, opakowanie jednostkowe oznaczone barwnym kodem rozmiaru zgodnym z kolorem nasadki igły  (opak.=100 szt.).</t>
  </si>
  <si>
    <t>Igła  j.u. 1,1 - 1,2 x 40 mm, opakowanie jednostkowe oznaczone barwnym kodem rozmiaru zgodnym z kolorem nasadki igły, na opakowaniu jednostkowym informacja o rodzaju ścięcia ostrza - igły w wersji krótko i długościętej (opak.=100 szt.).</t>
  </si>
  <si>
    <t>Igła j.u. 0,6 x 60mm a'1szt.
Igła j.u. 0,9 x 70mm a'1szt.
opakowanie jednostkowe oznaczone barwnym kodem rozmiaru zgodnym z kolorem nasadki igły a'1szt.Igła j.u. 0,6 x 60mm a'1szt.
Igła j.u. 0,9 x 70mm a'1szt.
opakowanie jednostkowe oznaczone barwnym kodem rozmiaru zgodnym z kolorem nasadki igły a'1szt.Igła j.u. 0,6 x 60mm a'1szt.
Igła j.u. 0,9 x 70mm a'1szt.
opakowanie jednostkowe oznaczone barwnym kodem rozmiaru zgodnym z kolorem nasadki igły a'1szt.Igła j.u. 0,6 x 60mm a'1szt.
Igła j.u. 0,9 x 70mm a'1szt.
opakowanie jednostkowe oznaczone barwnym kodem rozmiaru zgodnym z kolorem nasadki igły a'1szt.Igła j.u. 0,6 x 60mm a'1szt.
Igła j.u. 0,9 x 70mm a'1szt.
opakowanie jednostkowe oznaczone barwnym kodem rozmiaru zgodnym z kolorem nasadki igły a'1szt.Igła j.u. 0,6 x 60mm a'1szt.
Igła j.u. 0,9 x 70mm a'1szt.
opakowanie jednostkowe oznaczone barwnym kodem rozmiaru zgodnym z kolorem nasadki igły a'1szt.Igła j.u. 0,6 x 60mm a'1szt.
Igła j.u. 0,9 x 70mm a'1szt.
opakowanie jednostkowe oznaczone barwnym kodem rozmiaru zgodnym z kolorem nasadki igły a'1szt.</t>
  </si>
  <si>
    <t>Igła motylek jedn. użytku 0,6 do 0,9</t>
  </si>
  <si>
    <r>
      <t>Igła tępa do pobierania leków z fiolek z gumowym korkiem lub ampułki, ścięta pod kątem 45</t>
    </r>
    <r>
      <rPr>
        <vertAlign val="superscript"/>
        <sz val="9"/>
        <color indexed="8"/>
        <rFont val="Times New Roman"/>
        <family val="1"/>
      </rPr>
      <t>o</t>
    </r>
    <r>
      <rPr>
        <sz val="9"/>
        <color indexed="8"/>
        <rFont val="Times New Roman"/>
        <family val="1"/>
      </rPr>
      <t>, uniemożliwiająca fragmentację korka podczas przekłuwania, z wbudowanym filtrem cząsteczkowym 5µm, dodatkowo zabezpieczająca przed przypadkowym zakłuciem, sterylizowana EO, rozmiar 18G x 40mm, sterylna a'100szt.
Igła tępa do pobierania leków z fiolek z gumowym korkiem lub ampułki, ścięta pod kątem 45</t>
    </r>
    <r>
      <rPr>
        <vertAlign val="superscript"/>
        <sz val="9"/>
        <color indexed="8"/>
        <rFont val="Times New Roman"/>
        <family val="1"/>
      </rPr>
      <t>o</t>
    </r>
    <r>
      <rPr>
        <sz val="9"/>
        <color indexed="8"/>
        <rFont val="Times New Roman"/>
        <family val="1"/>
      </rPr>
      <t>, uniemożliwiająca fragmentację korka podczas przekłuwania, z wbudowanym filtrem cząsteczkowym 5µm, dodatkowo zabezpieczająca przed przypadkowym zakłuciem, sterylizowana EO, rozmiar 18G x 40mm, sterylna a'100szt.
Igła tępa do pobierania leków z fiolek z gumowym korkiem lub ampułki, ścięta pod kątem 45</t>
    </r>
    <r>
      <rPr>
        <vertAlign val="superscript"/>
        <sz val="9"/>
        <color indexed="8"/>
        <rFont val="Times New Roman"/>
        <family val="1"/>
      </rPr>
      <t>o</t>
    </r>
    <r>
      <rPr>
        <sz val="9"/>
        <color indexed="8"/>
        <rFont val="Times New Roman"/>
        <family val="1"/>
      </rPr>
      <t>, uniemożliwiająca fragmentację korka podczas przekłuwania, z wbudowanym filtrem cząsteczkowym 5µm, dodatkowo zabezpieczająca przed przypadkowym zakłuciem, sterylizowana EO, rozmiar 18G x 40mm, sterylna a'100szt.
Igła tępa do pobierania leków z fiolek z gumowym korkiem lub ampułki, ścięta pod kątem 45</t>
    </r>
    <r>
      <rPr>
        <vertAlign val="superscript"/>
        <sz val="9"/>
        <color indexed="8"/>
        <rFont val="Times New Roman"/>
        <family val="1"/>
      </rPr>
      <t>o</t>
    </r>
    <r>
      <rPr>
        <sz val="9"/>
        <color indexed="8"/>
        <rFont val="Times New Roman"/>
        <family val="1"/>
      </rPr>
      <t>, uniemożliwiająca fragmentację korka podczas przekłuwania, z wbudowanym filtrem cząsteczkowym 5µm, dodatkowo zabezpieczająca przed przypadkowym zakłuciem, sterylizowana EO, rozmiar 18G x 40mm, sterylna a'100szt.
Igła tępa do pobierania leków z fiolek z gumowym korkiem lub ampułki, ścięta pod kątem 45</t>
    </r>
    <r>
      <rPr>
        <vertAlign val="superscript"/>
        <sz val="9"/>
        <color indexed="8"/>
        <rFont val="Times New Roman"/>
        <family val="1"/>
      </rPr>
      <t>o</t>
    </r>
    <r>
      <rPr>
        <sz val="9"/>
        <color indexed="8"/>
        <rFont val="Times New Roman"/>
        <family val="1"/>
      </rPr>
      <t>, uniemożliwiająca fragmentację korka podczas przekłuwania, z wbudowanym filtrem cząsteczkowym 5µm, dodatkowo zabezpieczająca przed przypadkowym zakłuciem, sterylizowana EO, rozmiar 18G x 40mm, sterylna a'100szt.
Igła tępa do pobierania leków z fiolek z gumowym korkiem lub ampułki, ścięta pod kątem 45</t>
    </r>
    <r>
      <rPr>
        <vertAlign val="superscript"/>
        <sz val="9"/>
        <color indexed="8"/>
        <rFont val="Times New Roman"/>
        <family val="1"/>
      </rPr>
      <t>o</t>
    </r>
    <r>
      <rPr>
        <sz val="9"/>
        <color indexed="8"/>
        <rFont val="Times New Roman"/>
        <family val="1"/>
      </rPr>
      <t>, uniemożliwiająca fragmentację korka podczas przekłuwania, z wbudowanym filtrem cząsteczkowym 5µm, dodatkowo zabezpieczająca przed przypadkowym zakłuciem, sterylizowana EO, rozmiar 18G x 40mm, sterylna a'100szt.
Igła tępa do pobierania leków z fiolek z gumowym korkiem lub ampułki, ścięta pod kątem 45</t>
    </r>
    <r>
      <rPr>
        <vertAlign val="superscript"/>
        <sz val="9"/>
        <color indexed="8"/>
        <rFont val="Times New Roman"/>
        <family val="1"/>
      </rPr>
      <t>o</t>
    </r>
    <r>
      <rPr>
        <sz val="9"/>
        <color indexed="8"/>
        <rFont val="Times New Roman"/>
        <family val="1"/>
      </rPr>
      <t xml:space="preserve">, uniemożliwiająca fragmentację korka podczas przekłuwania, z wbudowanym filtrem cząsteczkowym 5µm, dodatkowo zabezpieczająca przed przypadkowym zakłuciem, sterylizowana EO, rozmiar 18G x 40mm, sterylna a'100szt.
</t>
    </r>
  </si>
  <si>
    <t>Nakłuwacze automatyczne do palca 2,4mm (op.200szt)</t>
  </si>
  <si>
    <t>Nakłuwacze automatyczne do palca 1,8mm (op.200szt)</t>
  </si>
  <si>
    <t>Kaniula dożylna wykonana z PTFE z filtrem hydrofobowym, z dostępem do iniekcji, rozm. średnicy zewn. 22G (0,9 mm x 25), standardowy zawór górnego portu, jednokierunkowa zastawka uniemożliwiająca wypływ krwi przez górny port i umożliwiająca podawanie leków, o przepływie 36 ml/min, rozmiary i oznaczenia kolorami w skali międzynarodowej, niebieska.</t>
  </si>
  <si>
    <t>Kaniula dożylna wykonana z PTFE z filtrem hydrofobowym, z dostępem do iniekcji, rozm. średnicy zewn. 20G (1,1 mm x 32), standardowy zawór górnego portu, jednokierunkowa zastawka uniemożliwiająca wypływ krwi przez górny port i umożliwiająca podawanie leków, o przepływie 60ml/min, rozmiary i oznaczenia kolorami w skali międzynarodowej, różowa.</t>
  </si>
  <si>
    <t>Kaniula dożylna wykonana z PTFE z filtrem hydrofobowym, z dostępem do iniekcji, rozm. średnicy zewn. 18G (1,3 mm x 45), standardowy zawór górnego portu, jednokierunkowa zastawka uniemożliwiająca wypływ krwi przez górny port i umożliwiająca podawanie leków,  o przepływie 90ml/min, rozmiary i oznaczenia kolorami w skali międzynarodowej, zielona.</t>
  </si>
  <si>
    <t>Kaniula dożylna wykonana z PTFE z filtrem hydrofobowym, z dostępem do iniekcji, rozm. średnicy zewn. 16G (1,7 mm x 45), standardowy zawór górnego portu, jednokierunkowa zastawka uniemożliwiająca wypływ krwi przez górny port i umożliwiająca podawanie leków,  o przepływie 200ml/min, rozmiary i oznaczenia kolorami w skali międzynarodowej, szara.</t>
  </si>
  <si>
    <t>Kaniula bezpieczna do długotrwałego podawania płynów i leków, z automatycznie zamykającym się zabezpieczeniem ostrza igły po wyjęciu z kaniuli (z metalowym zatrzaskiem chroniącym ostry koniec igły bezpośrednio po jej usunięciu z naczynia), wykonana z poliuretanu z dodatkowym portem do iniekcji, z 4 wtopionymi paskami kontrastującymi w promieniach RTG, posiadająca komorę z hydrofobową membraną hemostatyczną zintegrowaną z koreczkiem luer-lock, gdzie trzpień zamykający światło kaniuli znajduje się poniżej krawędzi koreczka, skrzydełka zapewniające dobrą stabilizację kaniuli, port boczny umiejscowiony bezpośrednio nad skrzydełkami, mechanizm zapobiegający przypadkowemu otwieraniu się koreczka portu bocznego, aktywowany ruchem obrotowym, nazwa producenta umieszczona bezpośrednio na kaniuli, muszą posiadać badania laboratoryjne potwierdzające biokompatybilność materiału z którego są wykonane, sterylizowana EO, międzynarodowy kod kolorów, rozmiary: 24G dł.19mm (przepływ 22ml/min); 22G dł. 25mm (przepływ 36ml/min); 20G dł. 25mm (przepływ 65ml/min); 20G dł. 33mm (przepływ 61ml/min); 18G dł. 33mm (przepływ 103ml/min); 18G dł. 45mm (przepływ 96ml/min); 17G dł. 45mm (przepływ 128ml/min); 16G dł.50mm (przepływ 196ml/min); 14G dł. 50mm (przepływ 343ml/min), sterylne.</t>
  </si>
  <si>
    <t>Koreczki jednorazowe luer-lock do zabezpieczania systemów do wlewów dożylnych, pakowane pojedynczo, sterylne.</t>
  </si>
  <si>
    <t>Koreczki jednorazowe dwufunkcyjne służące do zabezpieczania światła kaniuli oraz strzykawki z końcówką luer- lock, gdzie trzpień zamykający światło kaniuli znajduje się poniżej krawędzi korka, pakowane pojedynczo, sterylne.</t>
  </si>
  <si>
    <t>Kranik trójdrożny do infuzji, wykonany z poliamidu odpornego na działanie nawet bardzo agresywnych leków, z pokrętłem w kolorze niebieskim. Wyczuwalna zmiana położenia pokrętła kranika co 45o. Wszystkie ramiona kranika zabezpieczone koreczkami. Prawe ramię kranika musi posiadać łącznik rotacyjny, który po połączeniu z linią infuzyjną musi zapewnić swobodny obrót kranika wokół osi linii infuzyjnej bez możliwości skręcania jej. Produkt pakowany pojedynczo, sterylny.</t>
  </si>
  <si>
    <t>Przedłużacz do pompy infuzyjnej luer dł. 150cm do leków światłoczułych, bez zawartości ftalanów. Pakowany w rękaw foliowo-papierowy napisy w języku polskim (nadrukowane, nie naklejane).</t>
  </si>
  <si>
    <t>Przedłużacz do pompy infuzyjnej luer dł. 150cm przeźroczysty, bez zawartości ftalanów. Pakowany w rękaw foliowo-papierowy napisy w języku polskim (nadrukowane, nie naklejane).</t>
  </si>
  <si>
    <t>Przyrząd do przetaczania krwi, transfuzji, komora kroplowa wolna od PVC o długości min. 80mm w części przezroczystej, całość bez zawartości ftalanów (informacja na opakowaniu jednostkowym), zacisk rolkowy wyposażony w uchwyt na dren oraz możliwość zabezpieczenia igły biorczej po użyciu, nazwa producenta bezpośrednio na przyrządzie, wyposażone w opaskę lub gumkę stabilizującą dren wewnątrz opakowania, opakowanie kolorystyczne folia-papier, sterylny</t>
  </si>
  <si>
    <t>Przyrząd do przetaczania płynów infuzyjnych bursztynowy z workiem, pakowany fabrycznie przez producenta w jednym opakowaniu razem z workiem do osłony podawanego płynu przed światłem, worek w kolorze zielonym o wymiarach 210mmx310mm o poj. 3000ml, komora kroplowa wykonana z PP o długości min 60mm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t>
  </si>
  <si>
    <t>Przyrząd do przetaczania płynów infuzyjnych z łącznikiem do dodatkowej iniekcji, łącznik w formie walca o osi prostopadłej do osi głównego drenu, z miejscem wkłucia wykonanym z samouszczelniającego się materiału, komora kroplowa wykonana z PP o długości min 60mm (w części przeźroczystej - wolna od PVC), całość wolna od ftalanów (informacja na opakowaniu jednostkowym), igła biorcza ścięta dwupłaszczyznowo wykonana z ABS wzmocnionego włóknem szklanym, zacisk rolkowy wyposażony w uchwyt na dren oraz możliwość zabezpieczenia igły biorczej po użyciu, filtr płynu o średnicy oczek 15 µm, nazwa producenta na zaciskaczu, opakowanie kolorystyczne folia-papier, sterylny.</t>
  </si>
  <si>
    <t>41.</t>
  </si>
  <si>
    <t xml:space="preserve">
Aparaty do infuzji grawitacyjnych, długość komory kroplowej wraz z kolcem nie krótsza niż 120mm, kolec z zintegrowanym filtrem przeciwbakteryjnym i samodomykającą się klapką, górna część komory twarda, elastyczna wydłużona dolna część komory kroplowej,  oddzielone między sobą opaską ułatwiającą wprowadzenie kolca do pojemnika, 15µm filtr cząsteczkowy, precyzyjny zacisk rolkowy z miejscem na zabezpieczenie i unieruchomienie kolca komory kroplowej po użyciu, miejsce do podwieszenia drenu, sterylizowany promieniami gamma, długość drenu 180cm zakończona końcówką lock, posiada filtr hydrofobowy na końcu drenu, zapobiegający przed wyciekaniem płynu z drenu podczas jego wypełniania, posiada filtr hydrofilny w komorze kroplowej, zabezpieczający przed dostaniem się powietrza do drenu po opróżnieniu komory kroplowej, posiadający zastawkę bezzwrotną, nie zawierający DEHP, sterylny.
Aparaty do infuzji grawitacyjnych, długość komory kroplowej wraz z kolcem nie krótsza niż 120mm, kolec z zintegrowanym filtrem przeciwbakteryjnym i samodomykającą się klapką, górna część komory twarda, elastyczna wydłużona dolna część komory kroplowej,  oddzielone między sobą opaską ułatwiającą wprowadzenie kolca do pojemnika, 15µm filtr cząsteczkowy, precyzyjny zacisk rolkowy z miejscem na zabezpieczenie i unieruchomienie kolca komory kroplowej po użyciu, miejsce do podwieszenia drenu, sterylizowany promieniami gamma, długość drenu 180cm zakończona końcówką lock, posiada filtr hydrofobowy na końcu drenu, zapobiegający przed wyciekaniem płynu z drenu podczas jego wypełniania, posiada filtr hydrofilny w komorze kroplowej, zabezpieczający przed dostaniem się powietrza do drenu po opróżnieniu komory kroplowej, posiadający zastawkę bezzwrotną, nie zawierający DEHP, sterylny.
Aparaty do infuzji grawitacyjnych, długość komory kroplowej wraz z kolcem nie krótsza niż 120mm, kolec z zintegrowanym filtrem przeciwbakteryjnym i samodomykającą się klapką, górna część komory twarda, elastyczna wydłużona dolna część komory kroplowej,  oddzielone między sobą opaską ułatwiającą wprowadzenie kolca do pojemnika, 15µm filtr cząsteczkowy, precyzyjny zacisk rolkowy z miejscem na zabezpieczenie i unieruchomienie kolca komory kroplowej po użyciu, miejsce do podwieszenia drenu, sterylizowany promieniami gamma, długość drenu 180cm zakończona końcówką lock, posiada filtr hydrofobowy na końcu drenu, zapobiegający przed wyciekaniem płynu z drenu podczas jego wypełniania, posiada filtr hydrofilny w komorze kroplowej, zabezpieczający przed dostaniem się powietrza do drenu po opróżnieniu komory kroplowej, posiadający zastawkę bezzwrotną, nie zawierający DEHP, sterylny.
Aparaty do infuzji grawitacyjnych, długość komory kroplowej wraz z kolcem nie krótsza niż 120mm, kolec z zintegrowanym filtrem przeciwbakteryjnym i samodomykającą się klapką, górna część komory twarda, elastyczna wydłużona dolna część komory kroplowej,  oddzielone między sobą opaską ułatwiającą wprowadzenie kolca do pojemnika, 15µm filtr cząsteczkowy, precyzyjny zacisk rolkowy z miejscem na zabezpieczenie i unieruchomienie kolca komory kroplowej po użyciu, miejsce do podwieszenia drenu, sterylizowany promieniami gamma, długość drenu 180cm zakończona końcówką lock, posiada filtr hydrofobowy na końcu drenu, zapobiegający przed wyciekaniem płynu z drenu podczas jego wypełniania, posiada filtr hydrofilny w komorze kroplowej, zabezpieczający przed dostaniem się powietrza do drenu po opróżnieniu komory kroplowej, posiadający zastawkę bezzwrotną, nie zawierający DEHP, sterylny.
Aparaty do infuzji grawitacyjnych, długość komory kroplowej wraz z kolcem nie krótsza niż 120mm, kolec z zintegrowanym filtrem przeciwbakteryjnym i samodomykającą się klapką, górna część komory twarda, elastyczna wydłużona dolna część komory kroplowej,  oddzielone między sobą opaską ułatwiającą wprowadzenie kolca do pojemnika, 15µm filtr cząsteczkowy, precyzyjny zacisk rolkowy z miejscem na zabezpieczenie i unieruchomienie kolca komory kroplowej po użyciu, miejsce do podwieszenia drenu, sterylizowany promieniami gamma, długość drenu 180cm zakończona końcówką lock, posiada filtr hydrofobowy na końcu drenu, zapobiegający przed wyciekaniem płynu z drenu podczas jego wypełniania, posiada filtr hydrofilny w komorze kroplowej, zabezpieczający przed dostaniem się powietrza do drenu po opróżnieniu komory kroplowej, posiadający zastawkę bezzwrotną, nie zawierający DEHP, sterylny.
Aparaty do infuzji grawitacyjnych, długość komory kroplowej wraz z kolcem nie krótsza niż 120mm, kolec z zintegrowanym filtrem przeciwbakteryjnym i samodomykającą się klapką, górna część komory twarda, elastyczna wydłużona dolna część komory kroplowej,  oddzielone między sobą opaską ułatwiającą wprowadzenie kolca do pojemnika, 15µm filtr cząsteczkowy, precyzyjny zacisk rolkowy z miejscem na zabezpieczenie i unieruchomienie kolca komory kroplowej po użyciu, miejsce do podwieszenia drenu, sterylizowany promieniami gamma, długość drenu 180cm zakończona końcówką lock, posiada filtr hydrofobowy na końcu drenu, zapobiegający przed wyciekaniem płynu z drenu podczas jego wypełniania, posiada filtr hydrofilny w komorze kroplowej, zabezpieczający przed dostaniem się powietrza do drenu po opróżnieniu komory kroplowej, posiadający zastawkę bezzwrotną, nie zawierający DEHP, sterylny.
</t>
  </si>
  <si>
    <t>42.</t>
  </si>
  <si>
    <t xml:space="preserve">
Strzykawki j.u . wykonane z polipropylenu PP korpus, polietylenu PE tłok kontrastujący zielony umożliwiający dokładną kontrolę wizualną podawanego leku, strzykawka posiada czytelną i niezmywalną czarną skalę, stożek Luer zbieżnosc 6:100 kompatybilny z igłami j.u. położenie stożka strzykawka 2ml centrycznie, strzykawka 5ml, 10ml, 20ml - nie centrycznie, podwójna kryza na korpusie strzykawki, uniemożliwiająca przypadkowe wysunięcie tłoka, z prostym sztywnym tłokiem gwarantującym płynną podaż leku bez dodatkowych przewężeń w jego środkowej części, opakowania jednostkowe typu blister pack, opakowania pośrednie małe pudełka (opak. 100szt) jeden rozmiar w każdym asortymencie, na opakowaniu jednostkowym nr serii i data ważności, łatwy i płynny przesuw tłoka, oraz dobra szczelność między tłokiem i korpusem, strzykawki jałowe, apyrogenne i nietoksyczne sterylizowane tlenkiem etylenu, na pojedynczej strzykawce (cylindrze) nadrukowana informacja z nazwą producenta i typem strzykawki, kolorystyczne oznakowanie rozmiaru strzykawki na pojedynczym opakowaniu każdej sztuki oraz informacja o braku zawartości ftalanów (skalowanie rozszerzone: strzykawka 2ml skala do 3ml; strzykawka 5ml skala do 6ml; strzykawka 10ml skala do 12ml; strzykawka 20ml skala do 24ml) - opis do poz. 42a -42d.
Strzykawki j.u . wykonane z polipropylenu PP korpus, polietylenu PE tłok kontrastujący zielony umożliwiający dokładną kontrolę wizualną podawanego leku, strzykawka posiada czytelną i niezmywalną czarną skalę, stożek Luer zbieżnosc 6:100 kompatybilny z igłami j.u. położenie stożka strzykawka 2ml centrycznie, strzykawka 5ml, 10ml, 20ml - nie centrycznie, podwójna kryza na korpusie strzykawki, uniemożliwiająca przypadkowe wysunięcie tłoka, z prostym sztywnym tłokiem gwarantującym płynną podaż leku bez dodatkowych przewężeń w jego środkowej części, opakowania jednostkowe typu blister pack, opakowania pośrednie małe pudełka (opak. 100szt) jeden rozmiar w każdym asortymencie, na opakowaniu jednostkowym nr serii i data ważności, łatwy i płynny przesuw tłoka, oraz dobra szczelność między tłokiem i korpusem, strzykawki jałowe, apyrogenne i nietoksyczne sterylizowane tlenkiem etylenu, na pojedynczej strzykawce (cylindrze) nadrukowana informacja z nazwą producenta i typem strzykawki, kolorystyczne oznakowanie rozmiaru strzykawki na pojedynczym opakowaniu każdej sztuki oraz informacja o braku zawartości ftalanów (skalowanie rozszerzone: strzykawka 2ml skala do 3ml; strzykawka 5ml skala do 6ml; strzykawka 10ml skala do 12ml; strzykawka 20ml skala do 24ml) - opis do poz. 42a -42d.
Strzykawki j.u . wykonane z polipropylenu PP korpus, polietylenu PE tłok kontrastujący zielony umożliwiający dokładną kontrolę wizualną podawanego leku, strzykawka posiada czytelną i niezmywalną czarną skalę, stożek Luer zbieżnosc 6:100 kompatybilny z igłami j.u. położenie stożka strzykawka 2ml centrycznie, strzykawka 5ml, 10ml, 20ml - nie centrycznie, podwójna kryza na korpusie strzykawki, uniemożliwiająca przypadkowe wysunięcie tłoka, z prostym sztywnym tłokiem gwarantującym płynną podaż leku bez dodatkowych przewężeń w jego środkowej części, opakowania jednostkowe typu blister pack, opakowania pośrednie małe pudełka (opak. 100szt) jeden rozmiar w każdym asortymencie, na opakowaniu jednostkowym nr serii i data ważności, łatwy i płynny przesuw tłoka, oraz dobra szczelność między tłokiem i korpusem, strzykawki jałowe, apyrogenne i nietoksyczne sterylizowane tlenkiem etylenu, na pojedynczej strzykawce (cylindrze) nadrukowana informacja z nazwą producenta i typem strzykawki, kolorystyczne oznakowanie rozmiaru strzykawki na pojedynczym opakowaniu każdej sztuki oraz informacja o braku zawartości ftalanów (skalowanie rozszerzone: strzykawka 2ml skala do 3ml; strzykawka 5ml skala do 6ml; strzykawka 10ml skala do 12ml; strzykawka 20ml skala do 24ml) - opis do poz. 42a -42d.
Strzykawki j.u . wykonane z polipropylenu PP korpus, polietylenu PE tłok kontrastujący zielony umożliwiający dokładną kontrolę wizualną podawanego leku, strzykawka posiada czytelną i niezmywalną czarną skalę, stożek Luer zbieżnosc 6:100 kompatybilny z igłami j.u. położenie stożka strzykawka 2ml centrycznie, strzykawka 5ml, 10ml, 20ml - nie centrycznie, podwójna kryza na korpusie strzykawki, uniemożliwiająca przypadkowe wysunięcie tłoka, z prostym sztywnym tłokiem gwarantującym płynną podaż leku bez dodatkowych przewężeń w jego środkowej części, opakowania jednostkowe typu blister pack, opakowania pośrednie małe pudełka (opak. 100szt) jeden rozmiar w każdym asortymencie, na opakowaniu jednostkowym nr serii i data ważności, łatwy i płynny przesuw tłoka, oraz dobra szczelność między tłokiem i korpusem, strzykawki jałowe, apyrogenne i nietoksyczne sterylizowane tlenkiem etylenu, na pojedynczej strzykawce (cylindrze) nadrukowana informacja z nazwą producenta i typem strzykawki, kolorystyczne oznakowanie rozmiaru strzykawki na pojedynczym opakowaniu każdej sztuki oraz informacja o braku zawartości ftalanów (skalowanie rozszerzone: strzykawka 2ml skala do 3ml; strzykawka 5ml skala do 6ml; strzykawka 10ml skala do 12ml; strzykawka 20ml skala do 24ml) - opis do poz. 42a -42d.
Strzykawki j.u . wykonane z polipropylenu PP korpus, polietylenu PE tłok kontrastujący zielony umożliwiający dokładną kontrolę wizualną podawanego leku, strzykawka posiada czytelną i niezmywalną czarną skalę, stożek Luer zbieżnosc 6:100 kompatybilny z igłami j.u. położenie stożka strzykawka 2ml centrycznie, strzykawka 5ml, 10ml, 20ml - nie centrycznie, podwójna kryza na korpusie strzykawki, uniemożliwiająca przypadkowe wysunięcie tłoka, z prostym sztywnym tłokiem gwarantującym płynną podaż leku bez dodatkowych przewężeń w jego środkowej części, opakowania jednostkowe typu blister pack, opakowania pośrednie małe pudełka (opak. 100szt) jeden rozmiar w każdym asortymencie, na opakowaniu jednostkowym nr serii i data ważności, łatwy i płynny przesuw tłoka, oraz dobra szczelność między tłokiem i korpusem, strzykawki jałowe, apyrogenne i nietoksyczne sterylizowane tlenkiem etylenu, na pojedynczej strzykawce (cylindrze) nadrukowana informacja z nazwą producenta i typem strzykawki, kolorystyczne oznakowanie rozmiaru strzykawki na pojedynczym opakowaniu każdej sztuki oraz informacja o braku zawartości ftalanów (skalowanie rozszerzone: strzykawka 2ml skala do 3ml; strzykawka 5ml skala do 6ml; strzykawka 10ml skala do 12ml; strzykawka 20ml skala do 24ml) - opis do poz. 42a -42d.
Strzykawki j.u . wykonane z polipropylenu PP korpus, polietylenu PE tłok kontrastujący zielony umożliwiający dokładną kontrolę wizualną podawanego leku, strzykawka posiada czytelną i niezmywalną czarną skalę, stożek Luer zbieżnosc 6:100 kompatybilny z igłami j.u. położenie stożka strzykawka 2ml centrycznie, strzykawka 5ml, 10ml, 20ml - nie centrycznie, podwójna kryza na korpusie strzykawki, uniemożliwiająca przypadkowe wysunięcie tłoka, z prostym sztywnym tłokiem gwarantującym płynną podaż leku bez dodatkowych przewężeń w jego środkowej części, opakowania jednostkowe typu blister pack, opakowania pośrednie małe pudełka (opak. 100szt) jeden rozmiar w każdym asortymencie, na opakowaniu jednostkowym nr serii i data ważności, łatwy i płynny przesuw tłoka, oraz dobra szczelność między tłokiem i korpusem, strzykawki jałowe, apyrogenne i nietoksyczne sterylizowane tlenkiem etylenu, na pojedynczej strzykawce (cylindrze) nadrukowana informacja z nazwą producenta i typem strzykawki, kolorystyczne oznakowanie rozmiaru strzykawki na pojedynczym opakowaniu każdej sztuki oraz informacja o braku zawartości ftalanów (skalowanie rozszerzone: strzykawka 2ml skala do 3ml; strzykawka 5ml skala do 6ml; strzykawka 10ml skala do 12ml; strzykawka 20ml skala do 24ml) - opis do poz. 42a -42d.</t>
  </si>
  <si>
    <t>42a.</t>
  </si>
  <si>
    <t>Strzykawka jedn. użytku 2 ml z rozszerzoną skalą do 3 ml (op.=100 szt.)</t>
  </si>
  <si>
    <t>42b.</t>
  </si>
  <si>
    <t>Strzykawka jedn. użytku 5 ml z rozszerzoną skalą  do 6 ml (op.=100 szt.).</t>
  </si>
  <si>
    <t>42c.</t>
  </si>
  <si>
    <t>Strzykawka jedn. użytku 10 ml z rozszerzoną skalą do 12 ml (op.=100 szt.).</t>
  </si>
  <si>
    <t>42d.</t>
  </si>
  <si>
    <t>Strzykawka jedn. użytku 20 ml z rozszerzoną skalą do 24 ml (op.=100 szt.).</t>
  </si>
  <si>
    <t>43.</t>
  </si>
  <si>
    <t>Strzykawki jednorazowego użytku z gumową osłonką na tłoku, trzyczęściowa 20ml (op. a'100szt.)</t>
  </si>
  <si>
    <t>44.</t>
  </si>
  <si>
    <t>Strzykawka Enteralna ENFit jedn. użytku o pojemności 20 ml przeznaczona tylko do obsługi żywienia drogą przewodu pokarmowego, sterylna.</t>
  </si>
  <si>
    <t>45.</t>
  </si>
  <si>
    <t>Strzykawka 3-częściowa, enteralna ENFit jedn. użytku o pojemności 60 ml przeznaczona tylko do obsługi żywienia drogą przewodu pokarmowego, końcówka niecentryczna, sterylna.</t>
  </si>
  <si>
    <t>46.</t>
  </si>
  <si>
    <t>Strzykawka 50/60 ml. Luer - Lock do pomp infuzyjnych. Posiada dwustronną skalę pomiarową, podwójne uszczelnienie tłoka i czterostronne podcięcie tłoczyska w celu instalacji w uchwytach pompy infuzyjnej.</t>
  </si>
  <si>
    <t>47.</t>
  </si>
  <si>
    <t>Strzykawka 50/60 ml. Luer - Lock bursztynowa do pomp infuzyjnych do leków światłoczułych. Posiada dwustronną skalę pomiarową, podwójne uszczelnienie tłoka i czterostronne podcięcie tłoczyska w celu instalacji w uchwytach pompy infuzyjnej.</t>
  </si>
  <si>
    <t>48.</t>
  </si>
  <si>
    <t>Strzykawka 50ml z rozszerzona skalą do 60ml, trzyczęściowa z końcówką Luer-Lock do pomp infuzyjnych (muszą być wpisane w program pompy producenta B.Braun), wykonana z polipropylenu, nazwa producenta i typ strzykawki nadrukowane na cylindrze, dokładna czytelna niebieska skala, sterylna, typu Omnifix</t>
  </si>
  <si>
    <t>49.</t>
  </si>
  <si>
    <t>Strzykawka jedn. użytku do tuberkuliny 1ml. z igłą (op.=100 szt.).</t>
  </si>
  <si>
    <t>50.</t>
  </si>
  <si>
    <t>Strzykawka jednorazowego użytku typu Janeta 100 ml z końcówką cewnikową, posiadająca podwójne uszczelnienie tłoka oraz dwustronną skalę pomiarową, wyposażona w dodatkowy łącznik redukcyjny Luer, sterylna, opakowanie folia-papier, sterylna.</t>
  </si>
  <si>
    <t>51.</t>
  </si>
  <si>
    <r>
      <t>Zgłębnik dwunastniczy CH 10–12  wykonany z PCW o jakości medycznej i twardości ok. 76</t>
    </r>
    <r>
      <rPr>
        <vertAlign val="superscript"/>
        <sz val="9"/>
        <color indexed="8"/>
        <rFont val="Times New Roman"/>
        <family val="1"/>
      </rPr>
      <t>o</t>
    </r>
    <r>
      <rPr>
        <sz val="9"/>
        <color indexed="8"/>
        <rFont val="Times New Roman"/>
        <family val="1"/>
      </rPr>
      <t xml:space="preserve"> ShA, posiadający konektor półprzeźroczysty powierzchnia satynowa (zmrożona). Opakowanie folia-papier, na opakowaniu nadrukowany opis w języku polskim (nadrukowane nienaklejane). Parametry potwierdzone katalogiem producenta.Zgłębnik dwunastniczy CH 10–12  wykonany z PCW o jakości medycznej i twardości ok. 76</t>
    </r>
    <r>
      <rPr>
        <vertAlign val="superscript"/>
        <sz val="9"/>
        <color indexed="8"/>
        <rFont val="Times New Roman"/>
        <family val="1"/>
      </rPr>
      <t>o</t>
    </r>
    <r>
      <rPr>
        <sz val="9"/>
        <color indexed="8"/>
        <rFont val="Times New Roman"/>
        <family val="1"/>
      </rPr>
      <t xml:space="preserve"> ShA, posiadający konektor półprzeźroczysty powierzchnia satynowa (zmrożona). Opakowanie folia-papier, na opakowaniu nadrukowany opis w języku polskim (nadrukowane nienaklejane). Parametry potwierdzone katalogiem producenta.Zgłębnik dwunastniczy CH 10–12  wykonany z PCW o jakości medycznej i twardości ok. 76</t>
    </r>
    <r>
      <rPr>
        <vertAlign val="superscript"/>
        <sz val="9"/>
        <color indexed="8"/>
        <rFont val="Times New Roman"/>
        <family val="1"/>
      </rPr>
      <t>o</t>
    </r>
    <r>
      <rPr>
        <sz val="9"/>
        <color indexed="8"/>
        <rFont val="Times New Roman"/>
        <family val="1"/>
      </rPr>
      <t xml:space="preserve"> ShA, posiadający konektor półprzeźroczysty powierzchnia satynowa (zmrożona). Opakowanie folia-papier, na opakowaniu nadrukowany opis w języku polskim (nadrukowane nienaklejane). Parametry potwierdzone katalogiem producenta.Zgłębnik dwunastniczy CH 10–12  wykonany z PCW o jakości medycznej i twardości ok. 76</t>
    </r>
    <r>
      <rPr>
        <vertAlign val="superscript"/>
        <sz val="9"/>
        <color indexed="8"/>
        <rFont val="Times New Roman"/>
        <family val="1"/>
      </rPr>
      <t>o</t>
    </r>
    <r>
      <rPr>
        <sz val="9"/>
        <color indexed="8"/>
        <rFont val="Times New Roman"/>
        <family val="1"/>
      </rPr>
      <t xml:space="preserve"> ShA, posiadający konektor półprzeźroczysty powierzchnia satynowa (zmrożona). Opakowanie folia-papier, na opakowaniu nadrukowany opis w języku polskim (nadrukowane nienaklejane). Parametry potwierdzone katalogiem producenta.Zgłębnik dwunastniczy CH 10–12  wykonany z PCW o jakości medycznej i twardości ok. 76</t>
    </r>
    <r>
      <rPr>
        <vertAlign val="superscript"/>
        <sz val="9"/>
        <color indexed="8"/>
        <rFont val="Times New Roman"/>
        <family val="1"/>
      </rPr>
      <t>o</t>
    </r>
    <r>
      <rPr>
        <sz val="9"/>
        <color indexed="8"/>
        <rFont val="Times New Roman"/>
        <family val="1"/>
      </rPr>
      <t xml:space="preserve"> ShA, posiadający konektor półprzeźroczysty powierzchnia satynowa (zmrożona). Opakowanie folia-papier, na opakowaniu nadrukowany opis w języku polskim (nadrukowane nienaklejane). Parametry potwierdzone katalogiem producenta.</t>
    </r>
  </si>
  <si>
    <t>52.</t>
  </si>
  <si>
    <t>Zestaw do lewatyw i irygacji pakowany pojedynczo</t>
  </si>
  <si>
    <t>53.</t>
  </si>
  <si>
    <r>
      <t>Zgłębnik dwunastniczy CH 16-18 dł.1250 mm wykonany z PCW o jakości medycznej i twardości ok. 76</t>
    </r>
    <r>
      <rPr>
        <vertAlign val="superscript"/>
        <sz val="9"/>
        <color indexed="8"/>
        <rFont val="Times New Roman"/>
        <family val="1"/>
      </rPr>
      <t>o</t>
    </r>
    <r>
      <rPr>
        <sz val="9"/>
        <color indexed="8"/>
        <rFont val="Times New Roman"/>
        <family val="1"/>
      </rPr>
      <t xml:space="preserve"> ShA, posiadający konektor półprzeźroczysty powierzchnia satynowa (zmrożona). Opakowanie folia-papier, na opakowaniu nadrukowany opis w języku polskim (nadrukowane nienaklejane). Parametry potwierdzone katalogiem producenta.Zgłębnik dwunastniczy CH 16-18 dł.1250 mm wykonany z PCW o jakości medycznej i twardości ok. 76</t>
    </r>
    <r>
      <rPr>
        <vertAlign val="superscript"/>
        <sz val="9"/>
        <color indexed="8"/>
        <rFont val="Times New Roman"/>
        <family val="1"/>
      </rPr>
      <t>o</t>
    </r>
    <r>
      <rPr>
        <sz val="9"/>
        <color indexed="8"/>
        <rFont val="Times New Roman"/>
        <family val="1"/>
      </rPr>
      <t xml:space="preserve"> ShA, posiadający konektor półprzeźroczysty powierzchnia satynowa (zmrożona). Opakowanie folia-papier, na opakowaniu nadrukowany opis w języku polskim (nadrukowane nienaklejane). Parametry potwierdzone katalogiem producenta.Zgłębnik dwunastniczy CH 16-18 dł.1250 mm wykonany z PCW o jakości medycznej i twardości ok. 76</t>
    </r>
    <r>
      <rPr>
        <vertAlign val="superscript"/>
        <sz val="9"/>
        <color indexed="8"/>
        <rFont val="Times New Roman"/>
        <family val="1"/>
      </rPr>
      <t>o</t>
    </r>
    <r>
      <rPr>
        <sz val="9"/>
        <color indexed="8"/>
        <rFont val="Times New Roman"/>
        <family val="1"/>
      </rPr>
      <t xml:space="preserve"> ShA, posiadający konektor półprzeźroczysty powierzchnia satynowa (zmrożona). Opakowanie folia-papier, na opakowaniu nadrukowany opis w języku polskim (nadrukowane nienaklejane). Parametry potwierdzone katalogiem producenta.Zgłębnik dwunastniczy CH 16-18 dł.1250 mm wykonany z PCW o jakości medycznej i twardości ok. 76</t>
    </r>
    <r>
      <rPr>
        <vertAlign val="superscript"/>
        <sz val="9"/>
        <color indexed="8"/>
        <rFont val="Times New Roman"/>
        <family val="1"/>
      </rPr>
      <t>o</t>
    </r>
    <r>
      <rPr>
        <sz val="9"/>
        <color indexed="8"/>
        <rFont val="Times New Roman"/>
        <family val="1"/>
      </rPr>
      <t xml:space="preserve"> ShA, posiadający konektor półprzeźroczysty powierzchnia satynowa (zmrożona). Opakowanie folia-papier, na opakowaniu nadrukowany opis w języku polskim (nadrukowane nienaklejane). Parametry potwierdzone katalogiem producenta.Zgłębnik dwunastniczy CH 16-18 dł.1250 mm wykonany z PCW o jakości medycznej i twardości ok. 76</t>
    </r>
    <r>
      <rPr>
        <vertAlign val="superscript"/>
        <sz val="9"/>
        <color indexed="8"/>
        <rFont val="Times New Roman"/>
        <family val="1"/>
      </rPr>
      <t>o</t>
    </r>
    <r>
      <rPr>
        <sz val="9"/>
        <color indexed="8"/>
        <rFont val="Times New Roman"/>
        <family val="1"/>
      </rPr>
      <t xml:space="preserve"> ShA, posiadający konektor półprzeźroczysty powierzchnia satynowa (zmrożona). Opakowanie folia-papier, na opakowaniu nadrukowany opis w języku polskim (nadrukowane nienaklejane). Parametry potwierdzone katalogiem producenta.</t>
    </r>
  </si>
  <si>
    <t>54.</t>
  </si>
  <si>
    <r>
      <t>Zgłębnik żołądkowy rozmiar od CH 14 do CH 36 x 1500mm. Wykonany z PCV o jakości medycznej i twardości ok. 76</t>
    </r>
    <r>
      <rPr>
        <vertAlign val="superscript"/>
        <sz val="9"/>
        <color indexed="8"/>
        <rFont val="Times New Roman"/>
        <family val="1"/>
      </rPr>
      <t>o</t>
    </r>
    <r>
      <rPr>
        <sz val="9"/>
        <color indexed="8"/>
        <rFont val="Times New Roman"/>
        <family val="1"/>
      </rPr>
      <t xml:space="preserve"> ShA, posiadający konektor półprzeźroczysty, powierzchnia satynowa „zmrożona”, pakowany pojedynczo folia-papier, na opakowaniu jednostkowym nadrukowany opis w języku polskim, sterylny.Zgłębnik żołądkowy rozmiar od CH 14 do CH 36 x 1500mm. Wykonany z PCV o jakości medycznej i twardości ok. 76</t>
    </r>
    <r>
      <rPr>
        <vertAlign val="superscript"/>
        <sz val="9"/>
        <color indexed="8"/>
        <rFont val="Times New Roman"/>
        <family val="1"/>
      </rPr>
      <t>o</t>
    </r>
    <r>
      <rPr>
        <sz val="9"/>
        <color indexed="8"/>
        <rFont val="Times New Roman"/>
        <family val="1"/>
      </rPr>
      <t xml:space="preserve"> ShA, posiadający konektor półprzeźroczysty, powierzchnia satynowa „zmrożona”, pakowany pojedynczo folia-papier, na opakowaniu jednostkowym nadrukowany opis w języku polskim, sterylny.Zgłębnik żołądkowy rozmiar od CH 14 do CH 36 x 1500mm. Wykonany z PCV o jakości medycznej i twardości ok. 76</t>
    </r>
    <r>
      <rPr>
        <vertAlign val="superscript"/>
        <sz val="9"/>
        <color indexed="8"/>
        <rFont val="Times New Roman"/>
        <family val="1"/>
      </rPr>
      <t>o</t>
    </r>
    <r>
      <rPr>
        <sz val="9"/>
        <color indexed="8"/>
        <rFont val="Times New Roman"/>
        <family val="1"/>
      </rPr>
      <t xml:space="preserve"> ShA, posiadający konektor półprzeźroczysty, powierzchnia satynowa „zmrożona”, pakowany pojedynczo folia-papier, na opakowaniu jednostkowym nadrukowany opis w języku polskim, sterylny.Zgłębnik żołądkowy rozmiar od CH 14 do CH 36 x 1500mm. Wykonany z PCV o jakości medycznej i twardości ok. 76</t>
    </r>
    <r>
      <rPr>
        <vertAlign val="superscript"/>
        <sz val="9"/>
        <color indexed="8"/>
        <rFont val="Times New Roman"/>
        <family val="1"/>
      </rPr>
      <t>o</t>
    </r>
    <r>
      <rPr>
        <sz val="9"/>
        <color indexed="8"/>
        <rFont val="Times New Roman"/>
        <family val="1"/>
      </rPr>
      <t xml:space="preserve"> ShA, posiadający konektor półprzeźroczysty, powierzchnia satynowa „zmrożona”, pakowany pojedynczo folia-papier, na opakowaniu jednostkowym nadrukowany opis w języku polskim, sterylny.Zgłębnik żołądkowy rozmiar od CH 14 do CH 36 x 1500mm. Wykonany z PCV o jakości medycznej i twardości ok. 76</t>
    </r>
    <r>
      <rPr>
        <vertAlign val="superscript"/>
        <sz val="9"/>
        <color indexed="8"/>
        <rFont val="Times New Roman"/>
        <family val="1"/>
      </rPr>
      <t>o</t>
    </r>
    <r>
      <rPr>
        <sz val="9"/>
        <color indexed="8"/>
        <rFont val="Times New Roman"/>
        <family val="1"/>
      </rPr>
      <t xml:space="preserve"> ShA, posiadający konektor półprzeźroczysty, powierzchnia satynowa „zmrożona”, pakowany pojedynczo folia-papier, na opakowaniu jednostkowym nadrukowany opis w języku polskim, sterylny.</t>
    </r>
  </si>
  <si>
    <t>56.</t>
  </si>
  <si>
    <t>Aparat do mierzenia ciśnienia zegarowy naramienny</t>
  </si>
  <si>
    <t>57.</t>
  </si>
  <si>
    <t>Butelka plastikowa do odsysania ran  sterylna 200 - 250 ml</t>
  </si>
  <si>
    <t>58.</t>
  </si>
  <si>
    <t>Butelka szklana do mleka  z podziałką  o poj. 200-250 ml dla noworodków</t>
  </si>
  <si>
    <t>60.</t>
  </si>
  <si>
    <t>Elektroda do EKG średnica 48 mm</t>
  </si>
  <si>
    <t>61.</t>
  </si>
  <si>
    <t>Elektorda Holter rozmiar 42x56 mm</t>
  </si>
  <si>
    <t>64.</t>
  </si>
  <si>
    <t>Kaczka szpitalna</t>
  </si>
  <si>
    <t>65.</t>
  </si>
  <si>
    <t>Kieliszki do leków plastikowe (op.75 szt.)</t>
  </si>
  <si>
    <t>70.</t>
  </si>
  <si>
    <t>Maska do tlenu z drenem dla dorosłych typ standard</t>
  </si>
  <si>
    <t>71.</t>
  </si>
  <si>
    <t>Maska tlenowa z rezerwuarem i drenem dla dorosłych</t>
  </si>
  <si>
    <t>72.</t>
  </si>
  <si>
    <t>Maska do tlenu z drenem pediatrycznym</t>
  </si>
  <si>
    <t>73.</t>
  </si>
  <si>
    <t>Maska tlenowa z nebulizatorem pediatryczna</t>
  </si>
  <si>
    <t>74.</t>
  </si>
  <si>
    <t>Maska krtaniowa prosta jednorazowego użytku posiadająca delikatny, pozbawiony nierówności i ostrych krawędzi mankiet, rurka maski prosta, zabezpieczenie przed podwijaniem się mankietu podczas zakładania w postaci wzmocnionego  koniuszka, dren balonika kontrolnego połączony z rurką na minimum 1/3 jej długości,  znaczniki do kontroli prawidłowego usytuowania maski, oznaczenia rozmiaru maski, wagi pacjenta, objętości wypełniającej mankiet umieszczone na baloniku kontrolnym. Zakres rozmiarów od 1 do 6 (1; 1,5; 2; 2,5; 3; 4; 5; 6)</t>
  </si>
  <si>
    <t>75.</t>
  </si>
  <si>
    <t>Maska krtaniowa wygięta anatomicznie jednorazowego użytku, rurka maski wygięta zgodnie z budową anatomiczna gardła (pod kątem ok. 70º) , zabezpieczenie przed podwijaniem się mankietu podczas zakładania w postaci wzmocnionego koniuszka,  dren balonika kontrolnego połączony z rurką na minimum 1/3 jej długości, znaczniki do kontroli prawidłowego usytuowania maski, oznaczenia rozmiaru maski, wagi pacjenta, objętości wypełniającej mankiet umieszczone na baloniku kontrolnym. Zakres rozmiarów od 1 do 6 (1; 1,5; 2; 2,5; 3; 4; 5; 6)</t>
  </si>
  <si>
    <t>76.</t>
  </si>
  <si>
    <t>77.</t>
  </si>
  <si>
    <t>78.</t>
  </si>
  <si>
    <t>Zestaw do kanigulacji dużych naczyń jednokanałowy -metoda Seldingera 6Fx20 cm. Skład: 1. Kateter jednokanałowy 6Fx20 cm 2.prowadnik J 0,38X 60CM 3. Rozszerzacz 7Fx12 cm 4. Igła prosta 18G x7cm 5. Strzykawka 10m 6. Skalpel 7. Motylek z zaciskiem.</t>
  </si>
  <si>
    <t>79.</t>
  </si>
  <si>
    <t>80.</t>
  </si>
  <si>
    <t>Zestaw do kanigulacji dużych naczyń jednokanałowy - metoda Seldingera 10Fx20 cm. Skład: 1. Kateter jednokanałowy 10Fx20 cm - rozmiar kanału 10G 2. Prowadnik J 0,38X 60CM 3. Rozszerzacz 10Fx12 cm 4. Igła prosta 18G X7cm 5. Strzykawka 10m 6. Skalpel 7. Motylek z zaciskiem.</t>
  </si>
  <si>
    <t>81.</t>
  </si>
  <si>
    <t>Opaska uciskowa automatyczna</t>
  </si>
  <si>
    <t>82.</t>
  </si>
  <si>
    <t>Opaska identyfikacyjna dla niemowląt (op. 100 szt.)</t>
  </si>
  <si>
    <t>83.</t>
  </si>
  <si>
    <t>Opaska  identyfikacyjna dla dorosłych (op. 100 szt.)</t>
  </si>
  <si>
    <t>84.</t>
  </si>
  <si>
    <t>Ostrza chirurgiczne wymienne Nr 10-24 (op=100), z nazwą producenta i numerem ostrza wygrawerowanym na ostrzu</t>
  </si>
  <si>
    <t>85.</t>
  </si>
  <si>
    <t>Dren do drenażu klatki piersiowej 24-32</t>
  </si>
  <si>
    <t>86.</t>
  </si>
  <si>
    <t>87.</t>
  </si>
  <si>
    <t>88.</t>
  </si>
  <si>
    <t>89.</t>
  </si>
  <si>
    <t>90.</t>
  </si>
  <si>
    <t>91.</t>
  </si>
  <si>
    <t>Okularki do fototerapii dla noworodków</t>
  </si>
  <si>
    <t>92.</t>
  </si>
  <si>
    <t>Pasta do ścierania naskórka 160g</t>
  </si>
  <si>
    <t>93.</t>
  </si>
  <si>
    <t>Łącznik do drenów prosty</t>
  </si>
  <si>
    <t>98.</t>
  </si>
  <si>
    <t>Pojemnik na kał z łopatką</t>
  </si>
  <si>
    <t>99.</t>
  </si>
  <si>
    <t>Pojemnik do pobierania prób moczu niesterylny pojemność 100-150 ml</t>
  </si>
  <si>
    <t>101.</t>
  </si>
  <si>
    <t>Pojemnik na odpady medyczne wykonany z tworzywa odpornego na uderzenia i chemikalia z otworem wrzutowym z wcięciami ułatwiającymi zdejmowanie igieł (czerwone)</t>
  </si>
  <si>
    <t> </t>
  </si>
  <si>
    <t>102.</t>
  </si>
  <si>
    <t>o pojemności 0,7l</t>
  </si>
  <si>
    <t>103.</t>
  </si>
  <si>
    <t>o pojemności 1l</t>
  </si>
  <si>
    <t>104.</t>
  </si>
  <si>
    <t>o pojemności 2l</t>
  </si>
  <si>
    <t>105.</t>
  </si>
  <si>
    <t>o pojemności 10l</t>
  </si>
  <si>
    <t>106.</t>
  </si>
  <si>
    <t>o pojemności 60l</t>
  </si>
  <si>
    <t>107.</t>
  </si>
  <si>
    <t>Pałeczka plastikowa do wymazów z podłożem, sterylna</t>
  </si>
  <si>
    <t>108.</t>
  </si>
  <si>
    <t>Pojnik dla chorych</t>
  </si>
  <si>
    <t>109.</t>
  </si>
  <si>
    <t>Myjka do mycia ciała pacjenta nasączona "suchym" mydłem jedn. użytku aktywująca się po użyciu wody. Ergonomiczna budowa zapobiega zsucięciu się z ręki w trakcie używania - zwężana w nadgarstku, zgrzewana termicznie dzięki czemu nie działa drażniąco na skórę pacjenta. Wykonana z dwóch warstw: przednia - podkłady watolinowe + środek myjący o neutralnym pH 5,5, tylna: podkłady watolinowe; wykonana z włókniny 100g/m2 o wymiarach: 24,5 x 16,5 cm (+/- 0,5 cm), grubość nie mniej niż 0,5 cm, opak. a'20 szt.</t>
  </si>
  <si>
    <t>110.</t>
  </si>
  <si>
    <t>Myjki (chusty) wykonane z poliestru i wiskozy do codziennej toalety pacjenta,  bez potrzeby użycia wody, miski, dodatkowych obłożeń pacjenta itp., o neutralnym pH 4.9-5.1, zawierające w składzie substancje nawilżające skórę: propylene glycol, betaine, sorbitol, paratexin, EDTA bez zawartości oktanidyny, lateksu, aloesu i simetikonu o wymiarach min. 33cm x 22 cm. W całkowicie izolowanym, zamykanym opakowaniu umożliwiającym podgrzewanie w kuchence mikrofalowej, myjki muszą posiadać badania kliniczne potwierdzające skuteczne nawilżanie skóry pacjentów, opak. typu flow 10 szt.</t>
  </si>
  <si>
    <t>114.</t>
  </si>
  <si>
    <t>Koc ratunkowy termiczny</t>
  </si>
  <si>
    <t>115.</t>
  </si>
  <si>
    <t>Rurka tracheostomijna z mankietem niskociśnieniowym 6,0-10,0</t>
  </si>
  <si>
    <t>116.</t>
  </si>
  <si>
    <t>Taśma/opaska do podtrzymania rurki tracheostomijnej</t>
  </si>
  <si>
    <t>117.</t>
  </si>
  <si>
    <t>Podkładki j.u. pod rurkę tracheostomijną wykonane ze specjalnego materiału posiadające właściwości przeciwodleżynowe, dwuwarstwowa budowa sprawia, że są one bardzo chłonne, zapobiegają podrażnieniom skóry, jałowe. Dwa rozmiary do wyboru: 6,5x6,5cm; 8x9cm.</t>
  </si>
  <si>
    <t>118.</t>
  </si>
  <si>
    <t>Rurka GEUDELA (0, 2, 3)</t>
  </si>
  <si>
    <t>119.</t>
  </si>
  <si>
    <t>Szpatułki laryngologiczne drewniane (op. = 100szt.)</t>
  </si>
  <si>
    <t>120.</t>
  </si>
  <si>
    <t>Taśma do autoklawu ze wskaźnikiem</t>
  </si>
  <si>
    <t>122.</t>
  </si>
  <si>
    <t>Worek do dobowej zbiórki moczu z odpływem  sterylny 2 lit.</t>
  </si>
  <si>
    <t>123.</t>
  </si>
  <si>
    <t>Wziernik ginekologiczny jednorazowego użytku S ; M; L</t>
  </si>
  <si>
    <t>124.</t>
  </si>
  <si>
    <t>Zestaw do pobierania próbek wydzieliny z oskrzeli</t>
  </si>
  <si>
    <t>125.</t>
  </si>
  <si>
    <t>Zestaw  do punkcji jamy opłucnej składający się z cienkościennej kaniuli punkcyjnej, z krótkim szlifem, średnica 1,8 mm dł. 80 mm, dren łączący z końcówką lock, strzykawka 3-częściowa 60ml, worek 2- litrowy, żółty kranik trójdrożny.</t>
  </si>
  <si>
    <t>126.</t>
  </si>
  <si>
    <t xml:space="preserve">Zestaw z podkładem higienicznym - jednorazowy, niepylny,  wysokochłonny, nie uczulający podkład higieniczny na stół operacyjny wykonany z 2 scalonych powłok: mocnego, nieprzemakalnego  laminatu o grubości minimum 0,14mm  i chłonnego (SAF) rdzenia na całej długości prześcieradła - grubości minimum 0,78mm.  Wymiary prześcieradła  100 cm (+/-2cm) x  225cm ( +/- 4cm) o gładkiej, jednorodnej powierzchni (bez zagięć, pikową czy przeszyć) – nie powodującej uszkodzeń skóry pacjenta. Wchłanialność co najmniej 4l. W zestawie z prześcieradłem transportowym o udźwigu minimum 250kg oraz osłonami na podłokietniki i zagłówek. Produkt łatwy do identyfikacji po rozpakowaniu (opatrzony nazwą produktu lub wytwórcy).
Zestaw z podkładem higienicznym - jednorazowy, niepylny,  wysokochłonny, nie uczulający podkład higieniczny na stół operacyjny wykonany z 2 scalonych powłok: mocnego, nieprzemakalnego  laminatu o grubości minimum 0,14mm  i chłonnego (SAF) rdzenia na całej długości prześcieradła - grubości minimum 0,78mm.  Wymiary prześcieradła  100 cm (+/-2cm) x  225cm ( +/- 4cm) o gładkiej, jednorodnej powierzchni (bez zagięć, pikową czy przeszyć) – nie powodującej uszkodzeń skóry pacjenta. Wchłanialność co najmniej 4l. W zestawie z prześcieradłem transportowym o udźwigu minimum 250kg oraz osłonami na podłokietniki i zagłówek. Produkt łatwy do identyfikacji po rozpakowaniu (opatrzony nazwą produktu lub wytwórcy).
</t>
  </si>
  <si>
    <t>127.</t>
  </si>
  <si>
    <t>Mata na podłogę, o dużej wchłanialności płynów min. 1,5l, z możliwością przytwierdzania do podłóg, o wymiarze 81 cm x 121cm.</t>
  </si>
  <si>
    <t>128.</t>
  </si>
  <si>
    <t>Prześcieradło do transportu - nie pylące prześcieradło transportowe o wymiarach 101x 203cm. Udźwig minimum 250kg. Produkt łatwy do identyfikacji po rozpakowaniu (opatrzony nazwą produktu lub wytwórcy)</t>
  </si>
  <si>
    <t>129.</t>
  </si>
  <si>
    <t>Pokrowiec foliowy na przewody, złożony teleskopowo o wymiarach 13cm x 235cm, sterylny</t>
  </si>
  <si>
    <t>130.</t>
  </si>
  <si>
    <t>Przedłużacz  do tlenu z dwiema nasadkami dł. 7m, sterylny</t>
  </si>
  <si>
    <t>131.</t>
  </si>
  <si>
    <t>Przedłużacz  do tlenu z dwiema nasadkami dł. 5m, sterylny</t>
  </si>
  <si>
    <t>132.</t>
  </si>
  <si>
    <t>133.</t>
  </si>
  <si>
    <t>Trzy zastawki o ergonomicznym kształcie; zapewniającym pewny uchwyt w palcach  i chroniącym przed przypadkowym dotknięciem końcówek w trakcie manipulacji;  zastawki z przezroczystą obudową; z przezierną  silikonową membraną i dobrze widoczną drogą przepływu; z gładką membraną zapewniającą łatwą i pewna dezynfekcję miejsca dostępu; nie posiadająca metalowych elementów; zastawki zakończone końcówkami luer-lock; umożliwiająca stosowanie ponad min 200 dostępów;  zastawki  muszą  posiadać automatyczny system zapobiegający cofaniu się leku/krwi w kierunku zastawki po odłączeniu strzykawki lub linii infuzyjnej;  20 cm drenik, o małej średnicy (całkowita objętość wypełnienia nie większa niż 1,3 ml),  z trzema zaciskami  ślizgowymi , połączony na stałe z trzema zastawkami; zastawki   nie zawierają lateksu i DEHP;  zastawki z drenem pakowane pojedynczo, sterylne</t>
  </si>
  <si>
    <t>134.</t>
  </si>
  <si>
    <t>Zastawka do dostępu bezigłowego o ergonomicznym kształcie z przeźroczystą obudową, przezierną silikonową membraną zapewniającą łatwą i pewną dezynfekcję miejsca dostępu. Zastawka bez elementów metalowych, zakończona końcówkami luer-lock, posiadająca automatyczny system zapobiegający cofaniu  krwi/leku w kierunku zastawki po odłączeniu strzykawki lub linii infuzyjnej, umożliwiająca stosowanie ponad 200 dostępów, wyrzut pozytywny  0,03ml, odporność ciśnieniowa min 300psi/21 bar, bez lateksu i DEHP, pakowana pojedynczo, sterylna.</t>
  </si>
  <si>
    <t>135.</t>
  </si>
  <si>
    <t>Wzierniki Heina do otoskopu rozm. 2,5; 4,0 op. a'50szt.</t>
  </si>
  <si>
    <t>136.</t>
  </si>
  <si>
    <t>Igła  jednorazowego użytku do podawania  insuliny 0,25x5mm</t>
  </si>
  <si>
    <t>137.</t>
  </si>
  <si>
    <t>Miska nerkowa plastikowa  rozmiar 15 do 25 cm</t>
  </si>
  <si>
    <t>138.</t>
  </si>
  <si>
    <t>Cewnik zewnętrzy męski  CH -25 MM</t>
  </si>
  <si>
    <t>Strzykawko-probówka do biochemii 2-3 ml  średnica 13 mm           wys. do  67 mm</t>
  </si>
  <si>
    <t xml:space="preserve">Strzykawko-probówka do biochemii 5-5,5 ml średnica 15 mm
Wys. do 75 </t>
  </si>
  <si>
    <t>Strzykawko-probówka do biochemii 7-7,5 ml, średnica 15mm        wys. do 92 mm</t>
  </si>
  <si>
    <t>Strzykawko-probówka do biochemii 8-9 ml, śr.16mm wys. do 92mm</t>
  </si>
  <si>
    <t>Strzykawko-probówka do koagulologii  5-5,5  ml</t>
  </si>
  <si>
    <t>Strzykawko-probówka do koagulologii 3-3, 5  ml</t>
  </si>
  <si>
    <t>Strzykawko-probówka do morfologii  2-3 ml średnica 13 mm        wys.67 mm</t>
  </si>
  <si>
    <t>Strzykawko-probówka do morfologii  1-1.,6 ml średnica 11 mm        wys.66 mm</t>
  </si>
  <si>
    <t>Igły do strzyk.-probówek, 0,7 mm; 0,8 mm; 0,9 mm;</t>
  </si>
  <si>
    <t>Strzykawko-probówka do OB. 3,5 ml</t>
  </si>
  <si>
    <t>Łączniki do wenflonów multi adapter (op.=100szt.).</t>
  </si>
  <si>
    <t>Strzykawko-probówka do gazometrii poj 2ml ze znaczmikiem na 2 i 1ml pakowane pojedynczo</t>
  </si>
  <si>
    <t>Adapter membranowy do podawania leków</t>
  </si>
  <si>
    <t>Statyw na 50 probówek o śr.8-13mm. Wymiary: 180x96x45mm. Różne kolory</t>
  </si>
  <si>
    <t>Statyw na 50 probówek o śr.16-17mm. Wymiary: 209x109x45mm. Różne kolory</t>
  </si>
  <si>
    <t>Wymazówka sterylna, pakowana indywidualnie, bez probówki op=100szt.</t>
  </si>
  <si>
    <t>Eza 10ul. Pakowane po 10szt</t>
  </si>
  <si>
    <t>Probówka 1ml z EDTA  1op=500szt.</t>
  </si>
  <si>
    <t>Końcówka do pipet HTL 1000ul 1op=250szt</t>
  </si>
  <si>
    <t>Końcówka do pipet HTL 200ul żółta 1op=500szt</t>
  </si>
  <si>
    <t>Końcówka do pipet Ependorf 5000ul 1op=200szt</t>
  </si>
  <si>
    <t>Probówka z kapilarą  na 100ul do pobierania krwi do badań hematologicznych  1 op.=100szt.</t>
  </si>
  <si>
    <t>Probówki plastykowe PS  5 ml 75*13ml  op=500</t>
  </si>
  <si>
    <t>Szkiełka podstawowe mikroskopowe 1op=50szt.ze szlifem</t>
  </si>
  <si>
    <t>Szkiełka cytologiczne z polem do pisu 1op=50szt. Pole do opisu 20mm szlifowane krawędzie. Super Frost zielone</t>
  </si>
  <si>
    <t>Probówka  typu Ependorf 1,5mm z PP  z dnem stożkowym i płaskim wieczkiem na zawiasie  1op=500szt.</t>
  </si>
  <si>
    <t>Jednorazowe płytki do oznaczania grupy i serologii (5x6 celek) przeźroczyste  1 zestaw=100szt.</t>
  </si>
  <si>
    <t>Pipet typu Pasteura 1ml. dł. 115mm 1op=500szt.</t>
  </si>
  <si>
    <t>Kapilara do gazometri 100ul  długość 100 ml  70I.U./ml CA 2+ op=250 szt</t>
  </si>
  <si>
    <t>Elektrody węglowe 6,5cmx6,5cm</t>
  </si>
  <si>
    <t>Elektrody węglowe 6,5cmx10cm</t>
  </si>
  <si>
    <t>Elektrody  cynowe 6,5cmx10cm</t>
  </si>
  <si>
    <t>Elektrody cynowe6,5cmx6,5cm</t>
  </si>
  <si>
    <t>Elektrody cynowe6,5cmx6,5cm rozdwojone</t>
  </si>
  <si>
    <t>Staza bezlateksowa wykonana z szerokiego rozciągliwego paska gumy syntetycznej. Opakowanie 1 rolka (25 szt.). Na opakowaniu napisy w języku polskim oraz graficzna instrukcja obsługi. Staza dostępna w dwuch kolorach (niebieski - oddziały ogólne, różowy - izolacja pacjenta)</t>
  </si>
  <si>
    <t>Kaczka jednorazowa, pojemność 800-900 ml, wykonana z papieru celulozowego.</t>
  </si>
  <si>
    <t>Basen płaski jednorazowy wykonana z papieru celulozowego.</t>
  </si>
  <si>
    <t>Basen głęboki jednorazowy wykonana z papieru celulozowego.</t>
  </si>
  <si>
    <t>Nerka jednorazowy wykonana z papieru celulozowego</t>
  </si>
  <si>
    <t>Okulary ochronne plastikowe, niesterylne</t>
  </si>
  <si>
    <t>Szyna aluminiowa Zimmera 26 cm x 2 cm</t>
  </si>
  <si>
    <t>Szyna aluminiowa 40 cm x 2 cm</t>
  </si>
  <si>
    <t>Torba na wymiociny posiadająca: szeroki wygodny otwór wlotowy zapobiegający rozlaniu treści, sztywna obręcz umożliwiający łatwy chwyt i obsługę co zmniejsza ryzyko zanieczyszczenia, zastawka antyzwrotna, worek o pojemności 1 litra, instrukacja użycia w języku polskim na opakowaniu. Wyrób klasy I niesterylnej. Opakownie 1 szt. / folia.  Opakowanie zbiorcze a'100szt.</t>
  </si>
  <si>
    <t>Kompres żelowy ciepło-zimno, z wytrzymałej folii wewnątrz, której znajduje się wkład żelowy , wielokrotnego użytku. Wymiary 13x14 cm</t>
  </si>
  <si>
    <t>Kieliszki do leków plastikowe (op. 90 szt.)</t>
  </si>
  <si>
    <t>Pojemnik (woreczki) do pobierania moczu u niemowląt (a'100)</t>
  </si>
  <si>
    <t>Pojemnik na kał z łopatką sterylny</t>
  </si>
  <si>
    <t>Pojemnik na posiew moczu sterylny pojemność 100-150 ml</t>
  </si>
  <si>
    <t>Pokrowiec foliowy na przewody o wymiarach 14cm x 250cm, 16 cm x 250cm, sterylny. Rozmiary do wyboru przez zamawiającego</t>
  </si>
  <si>
    <t xml:space="preserve">Wziernik do otoskopu rozmiar 2-4 op. 50 szt. </t>
  </si>
  <si>
    <t>Łącznik do drenów z regulacją siły ssania</t>
  </si>
  <si>
    <t xml:space="preserve">Mata wejściowa dekontaminacyjna zapobiegająca rozprzestrzenianiu się zanieczyszczeń wnoszonych na podeszwach butów i kółkach wózków do sal operacyjnych. Każda warstwa posiada powłokę grzybobójczą hamującą rozwój bakterii na macie. Mata składa się z 30 cienkich, lepnych arkuszy plastikowych, posiada niski profil, samoprzylepna warstwa spodnia zapobiega niepożądanemu przesuwaniu się maty. W rogu maty umiejscowione małe numerowane etykietki umożliwiające łatwe usuwanie kolejnych warstw. Rozmiar maty 115 cm x 60 cm </t>
  </si>
  <si>
    <t>Zacisk plastikowy do drenów</t>
  </si>
  <si>
    <t>Aplikator  do LIGNOKAINY op=100 szt</t>
  </si>
  <si>
    <t>Dren typu Penrose wykonany w 100% z biokompatybilnego i transparentnego silikonu, użebrowany wewnętrznie, nitka RTG wzdłuż całej długości drenu, część drenująca o długości 30cm, pakowany podwójnie (folia + folia/papier). Rozmiar 19mm.</t>
  </si>
  <si>
    <t>Dren typu Redon wieloramienny, dwukanałowy,  wykonany z PCV, długość całkowita drenu 50 cm, w tym długość ramion 15 cm. Pasek kontrastujący w RTG na całej długości drenu zbiorczego oraz na obydwu ramionach, sterylny. Rozmiar CH 8</t>
  </si>
  <si>
    <t>Dren brzuszny, otrzewnowy- wykonany ze 100% transparentnego silikonu klasy medycznej. Perforacja w postaci 6 specjalnie wyprofilowanych atraumatycznych otworów drenujących. Przeznaczony do długotrwałego drenażu głównie z okolicy delikatnych narządów. Długość 50 cm. Termo wrażliwy. Pasek kontrastujący w RTG na całej długości drenu. Pakowany podwójnie- opakowanie zewnętrzne papier- folia, wewnętrzne folia. Rozmiary: CH8, 10, 12, 14, 15, 18, 20, 21, 24, 26, 27, 30, 33, 36, 39</t>
  </si>
  <si>
    <t>Dren Redona wykonany z medycznego PCV z zieloną linią RTG na całej długości, perforacja naprzemianległa na odcinku 15cm, trzystopniowy (co 1 cm) czytnik głębokości w odległości 5 cm od zakończenia perforacji. Sterylny, pakowany podwójnie: wewnętrzny worek foliowy oraz zewnętrzne opakowanie folia-papier. Długość 800mm, rozmiary: CH 8, 10, 12, 14, 16, 18</t>
  </si>
  <si>
    <t>Dren do drenażu klatki piersiowej rozmiar CH24 - CH32 - Wykonany z PCV nie zawierającego lateksu, widoczny w promieniach RTG-linia RTG na całej długości drenu. Odporny na załamania, gładko wykończone 6 otworów bocznych położonych krzyżowo, atraumatyczny otwór końcowy. Skalowany do 2cm. Zakończenie ułatwiające chwyt peanem- spłaszczony łacznik. Schodkowy łącznik o dużej średnicy wewnętrznej do połączenia z zestawem butlowym pakowany osobno, Długość 45cm. Pakowany podwójnie- opakowanie wewnętrzne foliowe, zewnętrzne papier-folia</t>
  </si>
  <si>
    <t>Zestaw do nakłucia klatki piersiowej składa się z: worka do zbiórki odprowadzanych płynów o pojemności 2000ml z zastawką przeciwzwrotną i zaworem spustowym, skalowany co 100ml, strzykawki o pojemności 60ml z łącznikiem luer lock, igła Veressa, 15G, 100mm długości z zaokrągloną, bezpieczną końcówką. Szczelny kranik trójdrożny na drenie odprowadzającym. Dreny łączące pomiędzy workiem a kranikiem trójdrożnym o długośi 4,8x6,8-85cm oraz pomiędzy kranikiem a igłą 4,8x6,8-40cm dł. Sterylizowany tlenkiem etylenu. Pakowany podwójnie- opakowanie wewnętrzne foliowe, zewnętrzne  papier-folia.
zestaw do dernażu</t>
  </si>
  <si>
    <t>Dren do odsysania z kontrolą siły ssania, wykonany z medycznego, elastycznego PCV o zabarwieniu niebieskim, wzdłuż drenu specjalne wzmocnienia zapobiegające zaginaniu oraz zasysaniu drenu, rozmiar CH 24, długość 210cm, dren zakończony łącznikiem typu lejek żeński i Kapkon z kontrolą siły ssania, opakowanie podwójne: wewnętrzne folia + zewnętrzne papier-folia</t>
  </si>
  <si>
    <t>Dren łączący do odsysania rozmiar CH 24, długość 210cm, wykonany z medycznego, elastycznego PCV o zabarwieniu niebieskim, wzdłuż drenu specjalne wzmocnienia zapobiegające zaginaniu oraz zasysaniu drenu, dren obustronnie zakończony łącznikiem typu lejek żeński prosty ze specjalnymi przegubami (sprężynowymi zagięciami) ułatwiającymi manipulację drenem, opakowanie podwójne: wewnętrzne folia + zewnętrzne papier-folia</t>
  </si>
  <si>
    <t>Dren Kehr: wykonane z latexu naturalnego, silikonowane, jednorazowego użytku, jałowe, sterylizowane tlenkiem etylenu, pakowane podwójnie folia / folia - papier
Cewnik T-Kehr występuje w rozmiarach CH 8 do CH 26 długość ramion 16/38 cm Dren Kehr: wykonane z latexu naturalnego, silikonowane, jednorazowego użytku, jałowe, sterylizowane tlenkiem etylenu, pakowane podwójnie folia / folia - papier
Cewnik T-Kehr występuje w rozmiarach CH 8 do CH 26 długość ramion 16/38 cm</t>
  </si>
  <si>
    <t xml:space="preserve">Dren Pezzer: wykonane z latexu naturalnego, silikonowane, jednorazowego użytku, jałowe, sterylizowane tlenkiem etylenu, pakowany podwójny folia / folia-papier, w odcinku dystalnym trzy otwory, końcówka cewnika oznaczona rozmiarem, w rozmiarach CH 12 do CH 36 długość 400 mm
</t>
  </si>
  <si>
    <t xml:space="preserve">Pasek drenujący (sączek) wykonany z 100% biokompatybilnego silikonu, pasek kontrastujący w promieniach RTG na całej długości, wewnętrzne żebrowanie, długość drenu 10 cm, szerokość 8 mm, zgodny z dyrektywą 93/42/EWG, sterylny, nie zawiera lateksu i ftalanów. </t>
  </si>
  <si>
    <t>Zatyczka do cewnika, budowa schodkowa z dodatkowym uchwytem, sterylna.</t>
  </si>
  <si>
    <t>Cewnik Nelatona CH 6 -24. Wykonany z PCV, przeźroczysty dren umożliwiający kontrolę wzrokową, Kolorystyczne oznaczenie rozmiaru na łączniku oraz numeryczne oznaczenie rozmiaru na opakowaniu. Opakowanie folia-papier, sterylny.</t>
  </si>
  <si>
    <t>Wieszak na worek urologiczny</t>
  </si>
  <si>
    <t xml:space="preserve">Worek do dobowej zbiórki moczu, o pojemności 2000 ml, wykonany z PCV. Wyposżony w zastawkę antyrefluksyjną, zawór spustowy typu T. Dren zakończony uniwersalnym łącznikiem schodkowym. Dlugość drenu 90 cm. Worek pakowany pojedynczo w opakowanie foliowe, sterylny.  </t>
  </si>
  <si>
    <t>Worek do zbiórki moczu w systemie zamkniętym, mozliwość stosowania do 7 dni, o pojemności 2000 ml. Wyposżony w  samouszczelniający się bezigłowy port do pobierania próbek moczu, zastawkę antyrefluksyjną, zawór spustowy typu T. Dren dostępny w długociach 90 cm, 120 cm, 150 cm.  Worek pakowany pojedynczo w opakowanie papier/folia.</t>
  </si>
  <si>
    <t>Worek przeznaczony do 14-dniowej zbiórki moczu w systemie zamkniętym o pojemności 2500 ml. Wykonany z medycznego PCV, bezlateksowy z zastawką antyrefluksyjną i samouszczelniającym się  bezigłowym portem do pobierania próbek. Szczelny zawór spustowy szybkiego opróżniania typu poprzecznego (T) z możliwością podwieszenia. Komora kroplowa typu Pasteur’a tworząca „suchą” barierę powietrzną, dwa filtry hydrofobowe (w worku i komorze), zapobiegające zasysaniu i wyrównujące ciśnienie wewnętrzne w systemie. Dren o dł. 105 cm, o dużej średnicy, wykonany z materiału zapobiegającego jego zaginaniu i skręcaniu, zakończony uniwersalnym łącznikiem schodkowym. Na drenie klema zaciskowa typu przesuwnego oraz dodatkowa zapinka do stabilizacji drenu. Dodatkowy element wzmacniający w miejscu połączenia drenu z komorą. Zintegrowany, uniwersalny wieszak pasujący do okrągłych i kwadratowych ram łóżka. Biała, tylna ścianka ułatwiająca wizualizację moczu. Sterylny.</t>
  </si>
  <si>
    <t>Wziernik ginekologiczny jednorazowego użytku  XS; S ; M; L. Łyżki wykonane z trasparentnego polistyrenu. Szpilka blokująca wykonana z polietylenu. Kolorystyczne oznaczenie szpilki w zależności od rozmiaru. Pakowany pojedynczo w opakowanie foliowe, sterylny.</t>
  </si>
  <si>
    <t>Cewnik Foley'a dwudrożny z plastikową zastawką do napełnienia balonu, 100 % silikon, kontrast RTG. strzykawka z glicerynąLinia kontrastująca w RTG wzdłuż całej długości cewnika.  Łącznik kodowany kolorystycznie. Na cewniku nadrukowany: rozmiar  pojemność balonu. Pakowany podwójnie: folia , folia-papier oraz napisami w j. polskim. Rozmiary:
- CH 6 - CH 10, dł 270mm, z prowadnicą
- CH 12 - CH 24, dł. 400mm.Cewnik Foley'a dwudrożny z plastikową zastawką do napełnienia balonu, 100 % silikon, kontrast RTG. Linia kontrastująca w RTG wzdłuż całej długości cewnika.  Łącznik kodowany kolorystycznie. Na cewniku nadrukowany: rozmiar  pojemność balonu. Pakowany podwójnie: folia , folia-papier oraz napisami w j. polskim. Rozmiary:
- CH 6 - CH 10, dł 270mm, z prowadnicą
- CH 12 - CH 24, dł. 400mm.</t>
  </si>
  <si>
    <t>Cewnik Foleya (silikonowany). Wykonany z lateksu, powierzchnia cewnika obustronnie pokryta elastomerem sylikonu. Lateksowa zastawka zapewniająca szczelność balonu. Długość cewnika 400 mm, w rozmiarze CH 12-24 balon o pojemności 5-10 ml,. Rozmiary CH 12-24 według potrzeb Zamawiającego.</t>
  </si>
  <si>
    <t xml:space="preserve">Cewnik Foleya (silikonowany) dwudrożny. Wypsażony w gumową zastawka zapewniająca szczelność balonu. Długość cewnika 400 mm. Pakowany podwójnie wewnętrzny worek foliowy oraz zewnętrzny pakier/folia, sterylny. Rozmiary od CH 6 do Ch 26 </t>
  </si>
  <si>
    <t>Cewnik do odsysania górnych dróg oddechowy, rozmiar od CH 6 do CH 10, długość 400 mm lub 600 mm - do wyboru przez zamawiającego  . Dwa otwory boczne naprzeciwległe. Atraumatyczna, lekko zaokrąglona specjalna otwarta końcówka. Powierzchnia satynowa „zmrożona”, wykonany z PCV, odpornego na załamania i skręcanie. Kolorystyczne oznaczenie rozmiaru na łączniku, numeryczne oznaczenie rozmiaru na opakowaniu. Pakowany pojedynczo folia-papier, sterylny.</t>
  </si>
  <si>
    <t>Cewnik do odsysania górnych dróg oddechowy, rozmiar od CH 12 do CH 24, długość 600 mm. Dwa otwory boczne naprzeciwległe. Atraumatyczna, lekko zaokrąglona specjalna otwarta końcówka. Powierzchnia satynowa „zmrożona”, wykonany z PCV, odpornego na załamania i skręcanie. Kolorystyczne oznaczenie rozmiaru na łączniku, numeryczne oznaczenie rozmiaru na opakowaniu. Pakowany pojedynczo folia-papier, sterylny.</t>
  </si>
  <si>
    <t xml:space="preserve">Maska do podawania tlenu z nebulizatorem i drenem  o długości 210 cm +/- 5%, nebulizator o pojemności 8 ml, sterylna, pakowana papier/folia, rozmiary S,M,L,XL.                                                          </t>
  </si>
  <si>
    <t>Dren tlenowy wykonany z PCV, bez zawartości lateksu. Dren o przekroju gwiazdkowym z  paskami wzmacniającymi, zapobiegającymi zamknięciu światła drenu z uniwersalnymi łącznikami. Wyrób sterylny, opakowanie papier/folia z napisami w j. polskim oraz instrukcją użycia. Długość: 2,0 -2,1m</t>
  </si>
  <si>
    <t>Cewnik do podawania tlenu przez nos dla dorosłych - dł. 200 cm, nie zawiera lateksu, na opakowaniu opis w jęz. polskim, pakowany pojedynczo w opakowanie foliowe. Sterylny, sterylizowany tlenkiem etylenu</t>
  </si>
  <si>
    <t>Cewnik do podawania tlenu przez nos pediatryczny - dł. 200 cm, nie zawiera lateksu, na opakowaniu opis w jęz. polskim,  pakowany pojedynczo w opakowanie foliowe. Sterylny, sterylizowany tlenkiem etylenu</t>
  </si>
  <si>
    <t xml:space="preserve">Maska do tlenu z drenem typ standard, wykonana z przezroczystego PCV, maska posiada regulowaną blaszkę na nos oraz gumkę mocującą,wyposażona w dren o długości 210 cm (+/- 5 %). Dren o przekroju gwiazdkowym, odporny na zagięcia. Nie zawiera lateku, sterylny, pakowany indywidulanie w opakowanie papier/folia. Rozmiar S,M,L,XL  </t>
  </si>
  <si>
    <t xml:space="preserve">Maska tlenowa z rezerwuarem i drenem dla dorosłych.  Wykonana z przezroczystego PCV, maska posiada regulowaną blaszkę na nos oraz gumkę mocującą,wyposażona w dren o długości 210 cm (+/- 5 %). Dren o przekroju gwiazdkowym, odporny na zagięcia. Rezerwuar tlenowy o pojemności 1000 ml. Silikonowe zastawki na łączniku oraz otworach wentylacyjnych. Nie zawiera lateku, sterylny, pakowany indywidulanie w opakowanie papier/folia.Rozmiar S,M,L,XL  </t>
  </si>
  <si>
    <t>Przedłużacz do tlenu z dwoma uniwersalnymi łącznikami, dł. 762 cm (+/- 2 %), wykonany z PCV. Dren o przekroju gwiazdkowym. Nie zawiera leteksu, sterylny, pakowany indywidualnie w opakowania folia.</t>
  </si>
  <si>
    <t>Przedłużacz  do tlenu  z dwoma uniwersalnymi łącznikami dł. 426 cm (+/- 2%), wykonany z PCV. Dren o przekroju gwiazdkowym. Nie zawiera leteksu, sterylny, pakowany indywidualnie w opakowania folia.</t>
  </si>
  <si>
    <t xml:space="preserve">PAKIET 54 CEWNK  DO ODSYSANIA </t>
  </si>
  <si>
    <t>Cewnik do odsysania górnych dróg oddechowy, rozmiar od CH 6 do CH 10, długość 400 mm . Dwa otwory boczne naprzeciwległe. Atraumatyczna, lekko zaokrąglona specjalna otwarta końcówka. Powierzchnia satynowa „zmrożona”, wykonany z PCV, odpornego na załamania i skręcanie. Kolorystyczne oznaczenie rozmiaru na łączniku, numeryczne oznaczenie rozmiaru na opakowaniu. Pakowany pojedynczo folia-papier, sterylny.</t>
  </si>
  <si>
    <t xml:space="preserve">Maska do podawania tlenu dla dorosłych z drenem                                                </t>
  </si>
  <si>
    <t xml:space="preserve">Maska do podawania tlenu z rezerwuarem.                                                       </t>
  </si>
  <si>
    <t xml:space="preserve">Maska do podawania tlenu dla dorosłych z nebulizatorem.                                                      </t>
  </si>
  <si>
    <t>Dren tlenowy wykonany z PCV, bez zawartości lateksu. Dren o przekroju gwiazdkowym z min. pięcioma wzdłuznymi paskami wzmacniającymi, zapobiegającymi zamknięciu światła drenu z uniwersalnymi łącznikami. Wyrób sterylny, opakowanie foliowe z napisami w j. polskim oraz instrukcją użycia. Długość: 2,0 -2,1m</t>
  </si>
  <si>
    <t>Maska do tlenu z drenem dla dorosłych typ standard, wykonana z przezroczystego PCV, maska posiada regulowaną blaszkę na nos oraz gumkę mocującą,wyposażona w dren o długości 210 cm (+/- 5 %). Dren o przekroju gwiazdkowym, odporny na zagięcia. Nie zawiera lateku, sterylny, pakowany indywidulanie w opakowanie folia.</t>
  </si>
  <si>
    <t>Maska tlenowa z rezerwuarem i drenem dla dorosłych.  Wykonana z przezroczystego PCV, maska posiada regulowaną blaszkę na nos oraz gumkę mocującą,wyposażona w dren o długości 210 cm (+/- 5 %). Dren o przekroju gwiazdkowym, odporny na zagięcia. Rezerwuar tlenowy o pojemności 1000 ml. Silikonowe zastawki na łączniku oraz otworach wentylacyjnych. Nie zawiera lateku, sterylny, pakowany indywidulanie w opakowanie folia.</t>
  </si>
  <si>
    <t>Maska do tlenu z drenem pediatrycznym.  Wykonana z przezroczystego PCV, maska posiada regulowaną blaszkę na nos oraz gumkę mocującą,wyposażona w dren o długości 210 cm (+/- 5 %). Dren o przekroju gwiazdkowym, odporny na zagięcia. Nie zawiera lateku, sterylny, pakowany indywidulanie w opakowanie folia.</t>
  </si>
  <si>
    <t>Maska tlenowa z nebulizatorem pediatryczna.  Wykonana z przezroczystego PCV, maska posiada regulowaną blaszkę na nos oraz gumkę mocującą,wyposażona w dren o długości 210 cm (+/- 5 %). Dren o przekroju gwiazdkowym, odporny na zagięcia.Nebulizator o pojemności 6 ml (skalowany co 1 ml). Nie zawiera lateku, sterylny, pakowany indywidulanie w opakowanie folia.</t>
  </si>
  <si>
    <t>31.</t>
  </si>
  <si>
    <t>ULA</t>
  </si>
  <si>
    <t>32.</t>
  </si>
  <si>
    <t>Nebulizator z ustnikiem, drenem oraz łącznikiem T, przeznaczony do wytwarzania areozolu zawierającego rozdrobniony lek, który może być dostarczony w głąb układu oddechowego wraz z wdechem pacjenta. Dren o długości 210 cm o przekroju gwiazdkowym, odporny na zagięcia, nebulizator o pojemnośco 20 ml, nie zawiera lateksu, sterylny, pakowany indywidualnie w opakowanie foliowe.</t>
  </si>
  <si>
    <t>Przyrząd do przetaczania płynów infuzyjnych, grawitacyjny z możliwością utrzymania do 24 godzin w czasie prowadzenia nieprzerwanej infuzji.  Wyposażony w Air Pass  , który umożliwia wypełnienie drenu bez przypadkowego zanieczyszczenia. Opatentowana zastawka (pływak) umieszczona w komorze kroplowej automatycznie blokuje przepływ, zabezpiecza przedostawanie się powietrza do drenu oraz zapobiega cofaniu się krwi po zakończeniu infuzji. Odpowietrznik z filtrem przeciwbakteryjnym zamykany niebieską klapką. Kroplomierz komory 20 kropli = 1 ml +\- 0,1 ml. Filtr zabezpieczający przed większymi cząstkami o skuteczności filtrowania 15 µm umieszczony na końcu drenu. Miękki elastyczny dren o długości min. 180 cm z dodatkowym portem do podawania leków. Uniwersalne zakończenie Luer-Lock zabezpieczone koreczkiem Air Pass . Precyzyjny, bezpieczny zacisk rolkowy . Nie zawiera lateksu, nie zawiera ftalanów. Niepirogenny. Jednorazowy, sterylizowany EO. Opakowanie: papier/folia</t>
  </si>
  <si>
    <t>Bezigłowy port służący do zabezpieczenia wkłucia, przeznaczony jest do wielokrotnych, bezigłowych iniekcji (podaży płynnych leków, pobrania próbek krwi) Zabezpiecza linię infuzyjną przed zanieczyszczeniem i infekcją podczas dożylnej terapii infuzyjnej. Nie wymaga zastosowania koreczków zabezpieczających. Obudowa wykonana z transparentnego materiału- polikarbonu. Wysokiej jakości przezroczysta silikonowa membrana pozwala na wielokrotne iniekcje portu, jednorodna, wykonana z wytrzymałego na odkształcenie silikonu, powierzchnia do dezynfekcji od strony zaworu wejściowego typu żeński Luer lock  płaska – zapewniająca prosty sposób czyszczenia i odkażania (przez przetarcie wacikiem lub koreczkiem ze środkiem dezynfekującym) Czas użytkowania 7 dni lub 350 aktywacji. Nie zawiera metalu, może być stosowany podczas badania MRI. Zakończenie męskie portu zabezpieczone  aplika torem umożliwiającym jałowe wyciągnięcie z opakowania I umożliwiający podłączenie bez ryzyka skażenia. Nie zawiera lateksu. Nie zawiera ftalanów. Objętość wypełnienia 0,09ml. Przepływ 350ml/min, wytrzymałość na ciśnienie płynu iniekcyjnego 3 bary (44 PSI), wytrzymałość na ciśnienie zwrotne 2 bary (29 PSI). Sterylny, jednorazowy, pakowany pojedynczo. Na każdym opakowaniu nr katalogowy, nr serii i daty ważności.</t>
  </si>
  <si>
    <t>Bezigłowa nasadka do pobierania leków z fiolek, wyposażona w bezigłowy port iniekcyjny pozwalajacy na wielokrotne użycie z zachowaniem jałowości z czasem użytkowania przez 7 dni lub do 140 aktywacji. Pasująca do złączy luer oraz luer-lock. Dostępna w średnicach: 13mm (przepływy: 1 PSI: 200ml/min.; 3 PSI: 400ml/min.; 5 PSI: 500ml/min.) oraz 20mm (przepływy:  1 PSI: 200ml/min.; 3 PSI: 340ml/min.; 5 PSI: 420ml/min.) Przeźroczysta obudowa wykonana z polikarbonu, niebieska podzielna, samouszczelniająca się silikonowa membrana nie wystająca poza obręb portu, bez elementów metalowych. Pozbawione lateksu, PCV i ftalanów. Pakowana pojedynczo, sterylny. Opakowanie paier - folia. Objętość wypełnienia 0,06ml.</t>
  </si>
  <si>
    <t>PAKIET 57</t>
  </si>
  <si>
    <t>o pojemności 5l</t>
  </si>
  <si>
    <t>o pojemności 30l</t>
  </si>
  <si>
    <t xml:space="preserve">Pojemniki na histopaty </t>
  </si>
  <si>
    <t>o pojemności 30 ml</t>
  </si>
  <si>
    <t>o pojemności 60 ml</t>
  </si>
  <si>
    <t>o pojemności 120 ml</t>
  </si>
  <si>
    <t>o pojemności 250 ml</t>
  </si>
  <si>
    <t>o pojemności 500 ml</t>
  </si>
  <si>
    <t xml:space="preserve">Szpatułki laryngologiczne drewniane (op. = 100szt.) sterylne </t>
  </si>
  <si>
    <t>Przyrząd do wielokrotnego aspirowania płynów i leków z opakowań zbiorczych z filtrem bakteryjnym 0,45µm i filtrem cząsteczkowym 5µm posiadający ostry kolec, samozamykający się górny port, zastawkę bezzwrotną, uniemożliwiającą przypadkowe wydostawanie się leku na zewnątrz po rozłączeniu strzykawki oraz posiadający zatyczkę zamykającą łącznik do pobierania leku, zapewniającą ochronę przed zanieczyszczeniami. mini spaiki</t>
  </si>
  <si>
    <t>Kaniula bezpieczna do długotrwałego podawania płynów i leków, z automatycznie zamykającym się zabezpieczeniem ostrza igły po wyjęciu z kaniuli (z metalowym zatrzaskiem chroniącym ostry koniec igły bezpośrednio po jej usunięciu z naczynia), wykonana z poliuretanu z dodatkowym portem do iniekcji, z 4 wtopionymi paskami kontrastującymi w promieniach RTG, posiadająca komorę z hydrofobową membraną hemostatyczną zintegrowaną z koreczkiem luer-lock, gdzie trzpień zamykający światło kaniuli znajduje się poniżej krawędzi koreczka, skrzydełka zapewniające dobrą stabilizację kaniuli, port boczny umiejscowiony bezpośrednio nad skrzydełkami, mechanizm zabezpieczający przed przypadkowym otwarciem koreczka po obrocie o 180° aktywowany ruchem obrotowym, nazwa producenta umieszczona bezpośrednio na kaniuli, muszą posiadać badania laboratoryjne potwierdzające biokompatybilność materiału z którego są wykonane, sterylizowana EO, międzynarodowy kod kolorów, sterylizowana EO, sterylna; rozmiary: 24G dł.19mm (przepływ 22ml/min); 22G dł. 25mm (przepływ 36ml/min); 20G dł. 25mm (przepływ 65ml/min); 20G dł. 33mm (przepływ 61ml/min); 18G dł. 33mm (przepływ 103ml/min); 18G dł. 45mm (przepływ 96ml/min); 17G dł. 45mm (przepływ 128ml/min); 16G dł.50mm (przepływ 196ml/min); 14G dł. 50mm (przepływ 343ml/min), sterylne</t>
  </si>
  <si>
    <t>Kaniula bezpieczna z zastawką do podawania płynów i leków z automatycznie zamykającym się zabezpieczeniem ostrza igły po wyjęciu z kaniuli (z metalowym zatrzaskiem chroniącym ostry koniec igły bezpośrednio po jej usunięciu z naczynia), wykonana z poliuretanu bez portu górnego, posiadająca 4 wtopione paski kontrastujące w promieniach RTG, skrzydełka zapewniające dobrą stabilizację; kaniula wyposażona w zastawkę zapobiegającą wypływaniu krwi po wyjeciu igły z kaniuli, możliwość zastosowania do dostępu żylnego i tętniczego (potwierdzone oświadczeniem producenta), sterylna, w  rozmiarach: 24G dł. 19mm, 22G dł. 25mm, 20G dł. 25mm, 20G dł. 32mm, 18G dł. 32mm, 18G dł. 45mm.</t>
  </si>
  <si>
    <t>Aparat do infuzji grawitacyjnych, bursztynowy, przeznaczony do podaży leków światłoczułych. Komora kroplowa wyposażona w odpowietrznik z filtrem BFEmin. 99,9999941%. Górna część komory twarda, dolna elastyczna, precyzyjny zacisk rolkowyz miejscem na zabezpieczenie i unieruchomienie kolca komory kroplowej po uzyciu. Koniec drenu wyposażony w filtr hyrofobowy chroniący linie naczyniową przed kontaminacją. Aparat bez zawartości PCV, sterylny.</t>
  </si>
  <si>
    <t>Strzykawka trzyczęściowa 50/60 mlz końcówką Luer-Lock do pomp infuzyjnych (muszą być wpisane w program pompy producenta B.Braun), wykonana z polipropylenu, nazwa producenta i typ strzykawki nadrukowane na cylindrze, dokładna czytelna niebieska skala, sterylna, typu Omnifix</t>
  </si>
  <si>
    <t xml:space="preserve">Strzykawka trzyczęściowa 50/60 ml UV do leków światłoczułych – chroniąca przed światłem o zakresie długości fal do 520 Nm pomarańczowa. Posiadająca odporny na środki dezynfekujące dobrze widoczny niebieski nadruk na strzykawce, skalę co 1 ml,  wyraźną nazwę i informację o ochronie przed światłem.  Tłok wyposażony w dodatkowy pierścień stabilizujący, w celu zapobiegnięcia przypadkowemu wysunięciu ze strzykawki. Średnica uchwytu tłoka = Ø30 mm (muszą być wpisane w program pompy producenta B.Braun), sterylna          </t>
  </si>
  <si>
    <t>Strzykawka wypełniona NaCl 0,9% 10 ml do przepłukiwań dostępu naczyniowego w zestawie z korkiem,  do dezynfekcji zaworu bezigłowego, nasączonego 70% izopropanolem.</t>
  </si>
  <si>
    <t>Strzykawka napełniana fabrycznie do przepłukiwania dostępu naczyniowego, zawierająca chlorek sodu (roztwór NaCl 0,9%) o pojemności 10 ml. Zabezpieczona korkiem zamykającym wejście do strzykawki Luer Lock, zapobiegający przypadkowej  kontaminacji wejścia do strzykawki. Specjalna budowa tłoka eliminująca napływ krwi do cewnika (zerowy refluks). Strzykawka do stosowania w polu operacyjnym.</t>
  </si>
  <si>
    <t>Strzykawka napełniana fabrycznie do przepłukiwania dostępu naczyniowego, zawierająca chlorek sodu ( roztwór NaCl 0,9%) o pojemności 3 ml. Zabezpieczona korkiem zamykającym wejście do strzykawki Luer Lock, zapobiegający przypadkowej  kontaminacji wejścia do strzykawki. Specjalna budowa tłoka eliminująca napływ krwi do cewnika (zerowy refluks),</t>
  </si>
  <si>
    <t xml:space="preserve">Strzykawka 3 częściowa 10 ml z końcówką Luer Lock </t>
  </si>
  <si>
    <t>Nasadka na butelke Ecoflac umożliwiająca bezpośrednie przeniesienie leku z fiolki do pojemnika (bez części metalowych)</t>
  </si>
  <si>
    <t>Chusteczki do dezynfekcji zastawek bezigłowych, nasączone 2% Chlorhexidine oraz 70% Alkoholem izopropylenowym. Rozmiar złożonej: 42mmx32mm a rozłożonej 162 mmx150 mm. Pakowane pojedyńczo.</t>
  </si>
  <si>
    <t>Bezigłowy system dostępu do linii infuzyjnej z przedłużką 10 cm (drenikiem), redukujący przypadkowe zakażenia przez dotyk bez potrzeby stosowania dodatkowego koreczka, bezpieczne podawanie leków i płynów, nie zawierający PVC, DEHP i lateksu, posiadający przezroczystą obudowę, czas stosowania do 7 dni lub 200 aktywacji, gładka powierzchnia membrany, sterylny.</t>
  </si>
  <si>
    <t>Bezigłowy system dostępu do linii infuzyjnej Y bez potrzeby stosowania dodatkowego koreczka, bezpieczne podawanie leków i płynów,  gładka powierzchnia membrany, nie zawierający PVC, DEHP i lateksu, posiadający zastawkę bezzwrotną, przezroczystą obudowa, czas stosowania do 7 dni lub 200 aktywacji, sterylna.</t>
  </si>
  <si>
    <t>Trzy zastawki o ergonomicznym kształcie; zapewniającym pewny uchwyt w palcach  i chroniącym przed przypadkowym dotknięciem końcówek w trakcie manipulacji;  zastawki z przezroczystą obudową; z przezierną  silikonową membraną i dobrze widoczną drogą przepływu; z gładką membraną zapewniającą łatwą i pewna dezynfekcję miejsca dostępu; nie posiadająca metalowych elementów; zastawki zakończone końcówkami luer-lock; umożliwiająca stosowanie ponad min 200 dostępów;  zastawki  muszą  posiadać automatyczny system zapobiegający cofaniu się leku/krwi w kierunku zastawki po odłączeniu strzykawki lub linii infuzyjnej;  20 cm drenik, o małej średnicy (całkowita objętość wypełnienia nie większa niż 1,3 ml),  z trzema zaciskami  ślizgowymi , połączony na stałe z trzema zastawkami; zastawki   nie zawierają lateksu i DEHP;  zastawki z drenem pakowane pojedynczo, sterylne.</t>
  </si>
  <si>
    <t>Dren do pompy Infusomat Compact Plus będącej na wyposażeniu oddziału zapewniający ochronę przed światłem o długości 250cm bez PVC</t>
  </si>
  <si>
    <t xml:space="preserve">Zestaw do infuzji dożylnej do pompy żywieniowej, do żywienia poza jelitowego. Zestaw kompatybilny z pompą będącą na wyposażeniu w jednostce.Infusomat R compact Plus  firmy Braun </t>
  </si>
  <si>
    <t>Kolec przelewowy umożliwiający bezpieczne przelanie płynu z fiolki.</t>
  </si>
  <si>
    <t>Igła j.u. 0,5 x 25 mm, opakowanie jednostkowe i pośrednie (op. 100 szt.) oznaczone barwnym kodem rozmiaru zgodnym z kolorem nasadki igły  (opak.=100 szt.).</t>
  </si>
  <si>
    <t>Igła j.u. 0,6 x 40 mm, opakowanie jednostkowe i pośrednie (op. 100 szt.) oznaczone barwnym kodem rozmiaru zgodnym z kolorem nasadki igły  (opak.=100 szt.).</t>
  </si>
  <si>
    <t>Igła j.u. 0,7 x 40 mm, opakowanie jednostkowe i pośrednie (op. 100 szt.) oznaczone barwnym kodem rozmiaru zgodnym z kolorem nasadki igły  (opak.=100 szt.).</t>
  </si>
  <si>
    <t>Igła j.u. 0,8 x 40 mm, opakowanie jednostkowe i pośrednie (op. 100 szt.) oznaczone barwnym kodem rozmiaru zgodnym z kolorem nasadki igły  (opak.=100 szt.).</t>
  </si>
  <si>
    <t>Igła j.u. 0,9 x 40 mm, opakowanie jednostkowe i pośrednie (op. 100 szt.) oznaczone barwnym kodem rozmiaru zgodnym z kolorem nasadki igły  (opak.=100 szt.).</t>
  </si>
  <si>
    <t>Igła  j.u. 1,1 - 1,2 x 40 mm, opakowanie jednostkowe i pośrednie (op. 100 szt.) oznaczone barwnym kodem rozmiaru zgodnym z kolorem nasadki igły, na opakowaniu jednostkowym informacja o rodzaju ścięcia ostrza - igły w wersji krótko i długościętej (opak.=100 szt.).</t>
  </si>
  <si>
    <t>Kaniula dożylna wykonana z FEP z zastawką antyzwrotną, z dostępem do iniekcji, rozm. średnicy zewn. 22G (0,9 mm x 25), standardowy zawór górnego portu, jednokierunkowa zastawka uniemożliwiająca wypływ krwi przez górny port i umożliwiająca podawanie leków, o przepływie 36 ml/min, rozmiary i oznaczenia kolorami w skali międzynarodowej, niebieska.</t>
  </si>
  <si>
    <t>Kaniula dożylna wykonana z FEP z zastawką antyzwrotną, z dostępem do iniekcji, rozm. średnicy zewn. 20G (1,1 mm x 33), standardowy zawór górnego portu, jednokierunkowa zastawka uniemożliwiająca wypływ krwi przez górny port i umożliwiająca podawanie leków, o przepływie 56ml/min, rozmiary i oznaczenia kolorami w skali międzynarodowej, różowa.</t>
  </si>
  <si>
    <t>Kaniula dożylna wykonana z FEP z zastawką antyzwrotną, z dostępem do iniekcji, rozm. średnicy zewn. 18G (1,3 mm x 45), standardowy zawór górnego portu, jednokierunkowa zastawka uniemożliwiająca wypływ krwi przez górny port i umożliwiająca podawanie leków,  o przepływie 90ml/min, rozmiary i oznaczenia kolorami w skali międzynarodowej, zielona.</t>
  </si>
  <si>
    <t>Kaniula dożylna wykonana z FEP z zastawką antyzwrotną, z dostępem do iniekcji, rozm. średnicy zewn. 16G (1,7 mm x 45), standardowy zawór górnego portu, jednokierunkowa zastawka uniemożliwiająca wypływ krwi przez górny port i umożliwiająca podawanie leków,  o przepływie 200ml/min, rozmiary i oznaczenia kolorami w skali międzynarodowej, szara.</t>
  </si>
  <si>
    <t>Koreczki jednorazowe luer-lock do zabezpieczania systemów do wlewów dożylnych, pakowane pojedynczo, sterylne.CAP op=100 szt</t>
  </si>
  <si>
    <t>Koreczki jednorazowe dwufunkcyjne służące do zabezpieczania światła kaniuli oraz strzykawki z końcówką luer- lock, gdzie trzpień zamykający światło kaniuli znajduje się poniżej krawędzi korka, pakowane pojedynczo, sterylne.STOPY op=100 szt</t>
  </si>
  <si>
    <t>CEWNIKI CZASOWE do hemodializy- zestaw do kaniulacji żył centralnych metoda Seldingera
- dwukanałowe o długości 15cm – 24 cm, średnica 11 FR– 13 FR
- oznakowane wyraźnie pojemności kanałów
- zaopatrzone w w zaciski na ramionach
- ramiona proste</t>
  </si>
  <si>
    <t>CEWNIKI CZASOWE do hemodializy
- zestaw do kaniulacji żył centralnych metodą Seldingera
- dwukanałowy  o długości 15 cm– 24 cm, średnica 11FR – 13 FR
- oznakowane wyraźnie pojemności kanałów
- zaopatrzone w zaciski na ramionach
- ramiona zagięte</t>
  </si>
  <si>
    <t>Jednorazowe worki na wydzielinę z filtrem hydrofobowym do zbiornika o poj. 2l do ssak Victoria Versa posiadanego przez Zamawiającego.</t>
  </si>
  <si>
    <t xml:space="preserve"> </t>
  </si>
  <si>
    <t>Mata na podłogę, o dużej wchłanialności płynów min. 1,5l, z możliwością przytwierdzania do podłóg, o wymiarze 81 cm x 121cm (+/-2cm).</t>
  </si>
  <si>
    <t xml:space="preserve">Jednorazowe wkłady do ssaka Lifetime LT45 pojemność 2 l. </t>
  </si>
  <si>
    <t>PAKIET 14</t>
  </si>
  <si>
    <t xml:space="preserve">1.  Natura płytka plastyczna akordeonowa
Płytka stomijna z elastycznym, akordeonowym pierścieniem zatrzaskowym , który można rozwijać do góry w celu połączenia z workiem systemu dwuczęściowego, co minimalizuje ryzyko ucisku na powloki brzuszne pacjenta. Warstwa fizelinowa wokół pierścienia w kolorze bezowym z hydrokoloidową warstwą przylepna, nie powodująca podrażnień skory wokół stomii. Materiał przylepny wewnątrz pierścienia "do modelowania" palcami, bez wycinania nożyczkami, co daje możliwość uzyskania szczelnego dopasowania do stomii.
57/22-33
</t>
  </si>
  <si>
    <t xml:space="preserve">Natura „+” worek zamknięty kolostomijny beżowy
Worek kolostomijny, zamknięty, beżowy w rozmiarze  kompatybilny z płytką stomijną tego samego systemu dwuczęściowego , z filtrem węglowym umieszczonym w górnej części worka. Worek z dodatkową warstwą folii ochronnej wewnątrz, chroniącą filtr przed kontaktem z treścią jelitową. Worek o prostym i symetrycznym kształcie z miękkimi krawędziami. Zbudowany z hydrofobowego materiału.  NR 57 POJ 450 ML
</t>
  </si>
  <si>
    <t xml:space="preserve">Natura worek urostomijny z kranikiem soft tap
Worek urostomijny , część worka  stykająca się ze skórą pokryta delikatną wodoodporną włókniną, worek posiada antyzwrotną zastawkę , uniemożliwającą cofanie się worka do urostomii, przegroda komorowa powoduje równomierne rozprowadzenie moczu w worki, worek posiada szczelny i elastyczny kranik Soft Tap. Do kranika można przytwierdzić  zatrzaskowy łącznik do  worka do nocnej zbiórki moczu POJ 390 ML 57  
</t>
  </si>
  <si>
    <t xml:space="preserve">Natura worek urostomijny  przezroczysty
Worek posiada antyzwwrotną zaastawkę wewnątrz worka uniemożliwającą cofanie się moczu, bezpieczny niskoprofilowy pierścień, oraz gładkie  łagodne krawędzie. Wygodny i szczelny plastikowy kranik do próżniania worka , Czerwony znacznik  oznacza otwarcie worka celem opróżnienia. Do kranika można przytwierdzić  zatrzaskowy łącznik do  worka do nocnej zbiórki moczu POJ 480 ML 57
</t>
  </si>
  <si>
    <t xml:space="preserve">4. Esteem "+" kolo rozmiar  (do docinania) pojemność 390 ml
Worek kolostomijny zamknięty, przezroczysty z przylepcem do docinania  nożyczkami, Zjednej strony pokryty hydrofobową włókniną. Przylepiec sklada się z 3  hydrokoloidów , posiada właściwości ochronne i gojące, które zapobiegają powstawaniu powikłań skórnych na skórze wokół stomii. Możliwosć docięcia przylepca od 20mm do 70mm. NR  50
</t>
  </si>
  <si>
    <t xml:space="preserve">Esteem "+" ileo z filtrem (do docinania) 460-500 ml
Worek ileostomijny otwarty, beżowy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Możliwosć docięcia przylepca od 20mm do 70mm.
</t>
  </si>
  <si>
    <t>Asortyment do pompu histeropowej 2225 Wolf</t>
  </si>
  <si>
    <t>Zestaw drenów płuczących* z kolcem do nakłucia, ze złączem luer-lock, możliwość sterylizacji w autoklawie 20x, z 10 membranami zapasowymi</t>
  </si>
  <si>
    <t>Zestaw drenów jednorazowych (1 op. zawiera 10 sztuk) z przebijakami, pakowane sterylnie.</t>
  </si>
  <si>
    <t>Wąż próżniowy od ssaka pompy 2215, 2204 do pojemnika próżniowego na odsysany płyn/wydzielinę, wielorazowy autoklawowalny.</t>
  </si>
  <si>
    <t>Dren odpływowy, wielorazowego użytku, do podłączenia do pojemnika lub do pompy próżniowej, długość drenu: 3 m</t>
  </si>
  <si>
    <t>Pojemnik do odsysania 3 litry, autoklawowalny.</t>
  </si>
  <si>
    <t>Filtr higieniczny hydrofobowy zabezpieczający do odsysania, 1 szt., jednorazowy.</t>
  </si>
  <si>
    <t xml:space="preserve">Elektroda tnąca, bipolarna, wielorazowa, do optyk o śr. 4 mm i kącie patrzenia 12 i 30°, petla okrągła o śr. 0,3 mm, do płaszczy do resektora  </t>
  </si>
  <si>
    <t>Elektroda koagulująca bipolarna, wielorazowa, do optyk o śr. 4 mm i kącie patrzenia 12 i 30°, do płaszczy .</t>
  </si>
  <si>
    <t xml:space="preserve">BipoTrode elektroda bipolarna 5 Charr długośc 360 mm współpracująca z histeroskopem </t>
  </si>
  <si>
    <t>Uszczelki gumowe  RIWO, czerwone, z otworem 0,8 mm (do 7 Charr), (10 szt.).</t>
  </si>
  <si>
    <t>Szczoteczka czyszcząca do kanałów prowadzących dla elektrod resektoskopowych, śr. szczotki 2mm, dł. całkowita 375 mm</t>
  </si>
  <si>
    <t>Szczoteczka czyszcząca do ureterorenoskopów,  śr. szczotki 1,8 mm, dł. całkowita 610 mm</t>
  </si>
  <si>
    <t>Jednorazowy zestaw do operacyjnego leczenia wysiłkowego nietrzymania moczu u kobiet TVT-O, składający się z:  taśmy wykonanej z polipropylenu monofilamentowego o wymiarach 10 x 400 mm, wielkości oczek 1,06 x 1,01 mm , grubości 0,3 mm i gramaturze 28g/m2, taśma bez koszulkidwóch jednorazowych narzędzi o kształcie helikalnym do zakładania taśmy metodą przezzasłonową techniką od środka na zewnątrz (in-out) oraz prowadnika (protectiv guide)</t>
  </si>
  <si>
    <t>Jednorazowy zestaw do korekcji cystocele, składający się z siatki wykonanej z polipropylenu monofilamentowego o kształcie anatomicznym o wymiarach 50 x 65 mm, z podwójnymi ramionami z każdego boku do przeprowadzenia przez otwory zasłonowe (double TOT), o wielkości oczek 1,06 x 1,01 mm , grubości 0,33 mm i gramaturze 28g/m2jednego jednorazowego narzędzia do zakładania siatki metodą przezasłonową techniką „out-in”.</t>
  </si>
  <si>
    <t xml:space="preserve">Jednorazowy zestaw do operacyjnego leczenia tylnej plastyki pochwy (rectocele), składający się z:   siatki wykonanej z polipropylenu monofilamentowego o kształcie anatomicznym o wymiarach 40x140 mm, wielkości oczek 1,06 x 1,01 mm , grubości 0,33 mm i gramaturze 28 g/m2   jednego jednorazowego narzędzia do zakładania siatki przez pośladki. </t>
  </si>
  <si>
    <t>Lp.</t>
  </si>
  <si>
    <t>Pozycja</t>
  </si>
  <si>
    <t>Jedn.</t>
  </si>
  <si>
    <t>Cena jedn. netto w zł</t>
  </si>
  <si>
    <t>Wartość netto w zł</t>
  </si>
  <si>
    <t>%  VAT</t>
  </si>
  <si>
    <t>Wartość brutto w zł</t>
  </si>
  <si>
    <t xml:space="preserve">Rękaw  papierowo - foliowy płaski bez zakładki o długości 100 m wskaźnik ( para wodna,tlenek etylenu) umieszczony na papierze pod folią w obrębie zgrzewu , napisy dotyczące wskaźników na opakowaniach w języku polskim zgodnie z ustawą o wyrobach medycznych z dnia 20 maja 2010 (DzU nr 107. poz 679 ) znak CE na opakowaniu </t>
  </si>
  <si>
    <t>A</t>
  </si>
  <si>
    <t>szerokość 25 cm</t>
  </si>
  <si>
    <t>B</t>
  </si>
  <si>
    <t>szerokość 15 cm</t>
  </si>
  <si>
    <t>C</t>
  </si>
  <si>
    <t>szerokość 10 cm</t>
  </si>
  <si>
    <t>D</t>
  </si>
  <si>
    <t>szerokość   5 cm</t>
  </si>
  <si>
    <t>Rękaw  papierowo – foliowy płaski bez zakładki o długości  200m  wskaźnik ( para wodna,tlenek etylenu) umieszczony na papierze pod folią w obrębie zgrzewu , napisy dotyczące wskaźników na opakowaniach w języku polskim zgodnie z ustawą o wyrobach medycznych z dnia 20 maja 2010 (DzU nr 107. poz 679 ) znak CE na opkaowaniu</t>
  </si>
  <si>
    <t>Szerokość  12 cm</t>
  </si>
  <si>
    <t>Szerokość 20 cm</t>
  </si>
  <si>
    <t>Rękaw  papierowo - foliowy z zakładką o  szerokości  60 mm ; długości 100m  wskaźnik ( para wodna,tlenek etylenu) umieszczony na papierze pod folią w obrębie zgrzewu , napisy dotyczące wskaźników na opakowaniach w języku polskim zgodnie z ustawą o wyrobach medycznych z dnia 20 maja 2010 (DzU nr 107. poz 679 ) znak CE na opakowaniu</t>
  </si>
  <si>
    <t xml:space="preserve">Szerokość 25 cm </t>
  </si>
  <si>
    <t>Papier krepowy do sterylizacji  naprzemiennie pakowany  biały , zielony  100 cm x100 cm  (250 arkuszy  opakowanie)</t>
  </si>
  <si>
    <t>Jednorazowe osłonki na głowice sondy USG, wykonane z naturalnego lateksu, pudrowane, transparentne.Każda pakowana pojedynczo w folię aluminiową x 144 szt.</t>
  </si>
  <si>
    <t>Zestaw osłon na sondy ultrasonograficzne, sterylne. W skład zestawu wchodzi: sterylny żel do USG, gumki mocujące osłonę do głowicy USG, pasek adhezyjny, sterylne taśmy mocujące, sterylna serweta rozmiar 40cm x 40 cm, osłona o wymiarach 15 cm x 120 cm.</t>
  </si>
  <si>
    <t xml:space="preserve">Papier  EKG   HELLIGE składanka o wymiarach 130x135x370 do aparatu EK53 Remed Hellige. </t>
  </si>
  <si>
    <t>Papier  EKG E30G z        nadrukiem                      80mm x 20 m</t>
  </si>
  <si>
    <t>Papier  EKG       nadrukiem                      80mm x 25 m</t>
  </si>
  <si>
    <t>Papier  EKG Ascard A-4  z nadrukiem  112 x 25</t>
  </si>
  <si>
    <t xml:space="preserve">Papier  EKG Ascard B5+EKO z nadrukiem            58 mm x 25 m  </t>
  </si>
  <si>
    <t xml:space="preserve">Papier VIDEOPRINTER MITSUBISHI K 91 HG  rolka 110 mm x 18 m   </t>
  </si>
  <si>
    <t xml:space="preserve">Papier termiczny do defibrylatora w kratkę         50 mm do 80  mm x 20 m do aparatu BeneHeart D6  </t>
  </si>
  <si>
    <t xml:space="preserve">Papier do rejestratora termicznego defibrylatora D3P szer50mm dł 20m </t>
  </si>
  <si>
    <t>Żel do USG 500 ml</t>
  </si>
  <si>
    <t>Żel do EKG 500 ml</t>
  </si>
  <si>
    <t xml:space="preserve">PAKIET 76  CEWNK  DO ODSYSANIA </t>
  </si>
  <si>
    <t xml:space="preserve">Maska do podawania tlenu dla dorosłych z drenem                                       </t>
  </si>
  <si>
    <t>Maska do tlenu z drenem pediatrycznym.  Wykonana z przezroczystego PCV, maska posiada regulowaną blaszkę na nos oraz gumkę mocującą,wyposażona w dren o długości 210 cm (+/- 5 %). Dren o przekroju gwiazdkowym, odporny na zagięcia. Nie zawiera lateku, sterylny, pakowany indywidulanie w opakowanie folia. nr S, M, L</t>
  </si>
  <si>
    <t>Maska tlenowa z nebulizatorem pediatryczna.  Wykonana z przezroczystego PCV, maska posiada regulowaną blaszkę na nos oraz gumkę mocującą,wyposażona w dren o długości 210 cm (+/- 5 %). Dren o przekroju gwiazdkowym, odporny na zagięcia.Nebulizator o pojemności 6 ml (skalowany co 1 ml). Nie zawiera lateku, sterylny, pakowany indywidulanie w opakowanie folia. nr S,M, L</t>
  </si>
  <si>
    <t xml:space="preserve">Igła do hemodializy tętnicze i żylne </t>
  </si>
  <si>
    <t xml:space="preserve">Igła do hemodializy z zabezpieczeniem przed przypadkowy zakłuciem podczas usuwania igły  tętnicze  i żylne </t>
  </si>
  <si>
    <t>SUMA PAKIETÓW NR 1 - 68</t>
  </si>
  <si>
    <t>PAKIET NR</t>
  </si>
  <si>
    <t>PAKIET NR 1</t>
  </si>
  <si>
    <t>PAKIET NR 2</t>
  </si>
  <si>
    <t>PAKIET NR 3</t>
  </si>
  <si>
    <t>PAKIET NR 4</t>
  </si>
  <si>
    <t>PAKIET NR 5</t>
  </si>
  <si>
    <t>PAKIET NR 6</t>
  </si>
  <si>
    <t>PAKIET NR 7</t>
  </si>
  <si>
    <t>PAKIET NR 8</t>
  </si>
  <si>
    <t>PAKIET NR 9</t>
  </si>
  <si>
    <t>PAKIET NR 10</t>
  </si>
  <si>
    <t>PAKIET NR 11</t>
  </si>
  <si>
    <t>PAKIET NR 12</t>
  </si>
  <si>
    <t>PAKIET NR 13</t>
  </si>
  <si>
    <t>PAKIET NR 14</t>
  </si>
  <si>
    <t>PAKIET NR 15</t>
  </si>
  <si>
    <t>PAKIET NR 16</t>
  </si>
  <si>
    <t>PAKIET NR 17</t>
  </si>
  <si>
    <t>PAKIET NR 18</t>
  </si>
  <si>
    <t>PAKIET NR 19</t>
  </si>
  <si>
    <t>PAKIET NR 20</t>
  </si>
  <si>
    <t>PAKIET NR 21</t>
  </si>
  <si>
    <t>PAKIET NR 22</t>
  </si>
  <si>
    <t>PAKIET NR 23</t>
  </si>
  <si>
    <t>PAKIET NR 24</t>
  </si>
  <si>
    <t>PAKIET NR 25</t>
  </si>
  <si>
    <t>PAKIET NR 26</t>
  </si>
  <si>
    <t>PAKIET NR 27</t>
  </si>
  <si>
    <t>PAKIET NR 28</t>
  </si>
  <si>
    <t>PAKIET NR 29</t>
  </si>
  <si>
    <t>PAKIET NR 30</t>
  </si>
  <si>
    <t>PAKIET NR 31</t>
  </si>
  <si>
    <t>PAKIET NR 32</t>
  </si>
  <si>
    <t>PAKIET NR 33</t>
  </si>
  <si>
    <t>PAKIET NR 34</t>
  </si>
  <si>
    <t>PAKIET NR 35</t>
  </si>
  <si>
    <t>PAKIET NR 36</t>
  </si>
  <si>
    <t>PAKIET NR 37</t>
  </si>
  <si>
    <t>PAKIET NR 38</t>
  </si>
  <si>
    <t>PAKIET NR 39</t>
  </si>
  <si>
    <t>PAKIET NR 40</t>
  </si>
  <si>
    <t>PAKIET NR 41</t>
  </si>
  <si>
    <t>PAKIET NR 42</t>
  </si>
  <si>
    <t>PAKIET NR 43</t>
  </si>
  <si>
    <t>PAKIET NR 44</t>
  </si>
  <si>
    <t>PAKIET NR 45</t>
  </si>
  <si>
    <t>PAKIET NR 46</t>
  </si>
  <si>
    <t>PAKIET NR 47</t>
  </si>
  <si>
    <t>PAKIET NR 48</t>
  </si>
  <si>
    <t>PAKIET NR 49</t>
  </si>
  <si>
    <t>PAKIET NR 50</t>
  </si>
  <si>
    <t>PAKIET NR 51</t>
  </si>
  <si>
    <t>PAKIET NR 52</t>
  </si>
  <si>
    <t>PAKIET NR 53</t>
  </si>
  <si>
    <t>PAKIET NR 54</t>
  </si>
  <si>
    <t>PAKIET NR 55</t>
  </si>
  <si>
    <t>PAKIET NR 56</t>
  </si>
  <si>
    <t>PAKIET NR 57</t>
  </si>
  <si>
    <t>PAKIET NR 58</t>
  </si>
  <si>
    <t>PAKIET NR 59</t>
  </si>
  <si>
    <t>PAKIET NR 60</t>
  </si>
  <si>
    <t>PAKIET NR 61</t>
  </si>
  <si>
    <t>PAKIET NR 62</t>
  </si>
  <si>
    <t>PAKIET NR 63</t>
  </si>
  <si>
    <t>PAKIET NR 64</t>
  </si>
  <si>
    <t>PAKIET NR 65</t>
  </si>
  <si>
    <t>PAKIET NR 66</t>
  </si>
  <si>
    <t>PAKIET NR 67</t>
  </si>
  <si>
    <t>PAKIET NR 68</t>
  </si>
  <si>
    <t>SUMA:</t>
  </si>
  <si>
    <t xml:space="preserve">Taśma uniwersalna do nietrzymania moczu z dostępu przezzsłonowego jak i nabłonowego dł 450mm szer. 1 ,1 cm grubość 0,55mm, zakończona pętlami do mocowania prowadzic </t>
  </si>
  <si>
    <t xml:space="preserve">Worek do laparoskopii 200ml </t>
  </si>
  <si>
    <t xml:space="preserve">Worek do laparoskopii 800ml </t>
  </si>
  <si>
    <t xml:space="preserve"> Cena jedn. Brutto </t>
  </si>
  <si>
    <t>Test do kontroli sterylizatora typu Bowie&amp;Dick klasa 2 wg PN-EN ISO 11140, kontrolujący penetrację pary oraz usuwanie powietrza, symulacja ładunku porowatego i rurowego. Test składa się z dwuelementowej kapsuły - jedna część wykonana z tworzywa sztucznego klasy medycznej, druga z porowatego metalu - oraz z niezawierającego niebezpiecznych substancji toksycznych samoprzylepnego wskaźnika  dostosowanego do parametrów 134 C/3,5 min.  Poświadczony aktualnym dokumentem  producenta brak zawartości niebezpiecznych substancji toksycznych. Każde opakowanie zawiera 400 wskaźników i przyrząd PCD.</t>
  </si>
  <si>
    <t>Test chemiczny - rurka Browne’a odpowiadający klasie 6 wg ISO 11140-1 do kontroli sterylizacji suchym, gorącym powietrzem   160°C/120 min.; 170°C/65 min.; 180°C/35 min.  Opakowanie 100 szt.</t>
  </si>
  <si>
    <t xml:space="preserve">Niezawierający niebezpiecznych substancji toksycznych, nieprzylepny wskaźnik  chemiczny do kontroli dezynfekcji termicznej w myjni-dezynfektorze w zakresie parametrów: 93°C – 10 min, integracja krytycznych parametrów procesu (czas, temperatura )  powoduje jednoznaczną zmianę przebarwienia substancji wskaźnikowej w polu testowym,  jednoznaczna, łatwa interpretacja wyniku. Zakres tolerancji na czas i temperaturę odpowiadający typowi 6 wg EN ISO 11140-1. Poświadczony aktualnym dokumentem  producenta brak zawartości niebezpiecznych substancji toksycznych. </t>
  </si>
  <si>
    <t xml:space="preserve">Gotowe do użycia testy do wykrywania pozostałości zanieczyszczeń białkowych gdzie w jednoelementowym przyrządzie do pobrania próby znajduje się wymazówka i substancja testowa. Nie dopuszcza się testów gdzie substancja testowa jest umieszczana w oddzielnej fiolce. W przypadku obecności białek, substancja testowa zmienia kolor już w 5 sekund z jasnożółtej na niebieską. Intensywność przebarwienia wzrasta wraz ze stopniem zanieczyszczenia. Test nie wymaga inkubacji, wykrywa pozostałości białkowe na poziomie 1µg. </t>
  </si>
  <si>
    <t>Włóknina supermiękka, kolor zielony, wytrzymałość na rozciąganie liniowe na sucho w kierunku walcowania niemniej niż 2,5 kN/m; w kierunku poprzecznym niemniej niż 1,1 kN/m, wytrzymałość na rozciąganie liniowe na mokro w kierunku walcowania niemniej niż 2,1 kN/m; w kierunku poprzecznym niemniej niż 0,9 kN/m, wytrzymałość na przepuklinie niemniej niż 240 kPa, gramatura nominalna 66 g/m2, zgodność z normą PN-EN ISO 11607-1. Rozmiar 100 x 100 cm</t>
  </si>
  <si>
    <t>Włóknina supermiękka, kolor niebieski, wytrzymałość na rozciąganie liniowe na sucho w kierunku walcowania niemniej niż 2,5 kN/m; w kierunku poprzecznym niemniej niż 1,1 kN/m, wytrzymałość na rozciąganie liniowe na mokro w kierunku walcowania niemniej niż 2,1 kN/m; w kierunku poprzecznym niemniej niż 0,9 kN/m, wytrzymałość na przepuklinie niemniej niż 240 kPa, gramatura nominalna 66 g/m2, zgodność z normą PN-EN ISO 11607-1. Rozmiar 100 x 100 cm.</t>
  </si>
  <si>
    <t>Autoczytnik przeznaczony do inkubacji wskaźników biologicznych do sterylizacji parą wodna i lub nadtlenkiem wodoru o ostatecznym odczycie po 24 minutach. Wskaźniki inkubowane w 10 komorach o kształcie litery "D", czas pozostały do końca inkubacji wyświetlany w sposób ciągły, (co 1 minuta) i indywidualny dla każdej komory inkubacyjnej. Wynik inkubacji widoczny na wyświetlaczy LCD za pomocą znaku "+" lub "-" oraz sygnału dźwiękowego w przypadku pozytywnego wyniku. Automatyczna informacja o nieprawidłowym umieszczeniu wskaźnika biologicznego w komorze inkubacyjnej. Odczyt automatyczny, na podstawie fluorescencji. Dostawca autoczytnika zapewnia autoryzowany serwis na terenie Polski, umożliwiający naprawę oraz coroczną kalibrację urządzenia.</t>
  </si>
  <si>
    <t>Fiolkowy wskaźnik biologiczny  o szybkim odczycie do pary wodnej. Ostateczny odczyt wyniku negatywnego/zabicie bakterii po 24 minutach inkubacji. Wykrycie przez odczyt automatyczny fluorescencji  w autoczytniku. Wskaźnik posiada wewnętrzny system kruszenia ampułki nie wymagający użycia zewnętrznego "kruszera". Kształt fiolki w kształcie litry "D" - dopasowany do kształtu komory autoczytnika. Nakrętka wskaźnika w kolorze brązowym. Na fiolce repozycjonowalna, nierwąca się naklejka z miejscem do opisu oraz wskaźnik chemiczny. Opakowanie zawiera 50 sztuk wskaźników. Zgodność wskaźnika  z normą referencyjną potwierdzona certyfikatem niezależnej jednostki notyfikowanej.</t>
  </si>
  <si>
    <t>Test kontroli prawidłowej pracy zgrzewarki rolkowej oraz jakości zgrzewu posiadający substancję testową w kolorze czarnym, wymagający zastosowania dodatkowego rękawa papierowo-foliowego lub torebki papierowo-foliowej (instrukcja zastosowania w zestawie). Opakowanie 250 szt. testów</t>
  </si>
  <si>
    <t>Pisak odporny na czynniki sterylizacji czarny. Opakowanie 10 szt.</t>
  </si>
  <si>
    <t>Przyrząd PCD do kontroli wsadu posiadający element spiralny w postaci rurki wykonanej ze stali nierdzewnej o dł. 1,5 m i średnicy 1 mm, w obudowie wykonanej z tworzywa sztucznego. Z możliwością stosowania do wskaźników typu 5, typu 6 i kontroli biologicznej.</t>
  </si>
  <si>
    <t>Metkownica trzyrzędowa, alfanumeryczna, kompatybilna z podwójnie przylepnymi etykietami o rozmiarze 28 x 29 mm (± 1 mm), w każdym rzędzie miejsce na wpisanie 11 cyfr i/ lub liter.</t>
  </si>
  <si>
    <t>Przezroczyste torebki ochronne, przeciwpyłowe z polietylenu do dodatkowego zabezpieczenia bariery sterylnej. Zamknięcie strunowe z suwakiem. Grubość 70µ. Rozmiar 320 x 440 mm. Opakowanie 100 szt.</t>
  </si>
  <si>
    <t>Przezroczyste torebki ochronne, przeciwpyłowe z polietylenu do dodatkowego zabezpieczenia bariery sterylnej. Zamknięcie strunowe z suwakiem. Grubość 70µ. Rozmiar 480 x 640 mm. Opakowanie 50 szt.</t>
  </si>
  <si>
    <t>Klipsy hemostatyczne jednorazowego użytku;
• Z dwuramiennym klipsem załadowanym do zestawu, szerokość rozwarcia ramion klipsa 11 mm
• Z możliwością kilkukrotnego otwarcia i zamknięcia ramion klipsa przed całkowitym uwolnieniem, oraz z możliwością rotacji klipsa
• Długość 235 cm
• Współpracujące z kanałem endoskopu o średnicy 2.8 mm
Możliwość wykonania rezonansu magnetycznego u pacjentów z zaaplikowanym klipsem</t>
  </si>
  <si>
    <t xml:space="preserve">Siatka owalna do odzyskiwania usuniętych polipów (typu Roth Net). Długość narzędzia 230 cm, średnica osłonki 2,5 mm, wymiary siatki 3x6 cm. Materiał pętli na której rozpięta jest siatka: pleciony drut. </t>
  </si>
  <si>
    <t xml:space="preserve">Zestaw zapakowany w opakowanie         papierowo-foliowe,opatrzone w etykietę z min.dwoma metkami samoprzylepnymi informującymi o       kodzie wyrobu,serii,dacie ważności,    identyfikacji wytwórcy.                           Skład zestawu:
1) rękawice nitrylowe  rozmiar M- 2szt,
2)kompresy włókninowe 30g 4-warstwowe 7,5 x 7,5cm – 6 szt.                 3)serweta z włókniny foliowanej            celulozowo-polietylenowej w rozmiarze 45 x 38 cm- 1 szt.                       4)przylepiec włókninowy z perforacją   o wymiarach 2 x 15 cm -5 szt.
</t>
  </si>
  <si>
    <t>SUMA PAKIETÓW NR 1 – 71</t>
  </si>
  <si>
    <t>Rękawice diagnostyczne lateksowe bezpudrowe, z przedłużonym mankietem, niebieskie, obustronnie chlorowane, teksturowane na palcach, mankiet rolowany. AQL 1,5, średnia grubość ścianki: na palcu 0,40mm, na dłoni 0,30mm, na mankiecie 0,20mm, długość min 290mm, średnia siła zrywu przed starzeniem min. 28N - potwierdzone badaniami producenta wg EN 455. Zawartość protein lateksowych poniżej 25µg/g - potwierdzone badaniami wg EN 455 z jednostki niezależnej. Wyrób medyczny i środek ochrony osobistej kat. III.  Zgodne z EN 455,  EN 420, ASTM F1671. Odporne na przenikanie: min 3 substancji chemicznych na min 2 poziomie zgodnie z  EN 374-1 lub równoważną, mikroorganizmów wg EN 374-2, min 2 alkoholi stosowanych w dezynfekcji o stężeniu min 70% i  formaldehydu (min 4%)- poziom min 2– potwierdzone raportem z  badań wg EN 374 lub równoważnej z jednostki niezależnej oraz min 5 cytostatyków na min 3 poziomie wg EN 374-3 lub równoważnej europejskiej normy-potwierdzone badaniami z jednostki niezależnej. Rozmiary S-XL kodowane kolorystycznie na opakowaniu (grube ) op=25 par</t>
  </si>
  <si>
    <t>Rękawice chirurgiczne, lateksowe, sterylne, pudrowe, zgodnie z normą EN 455-1.2.3,4.; niska zawartość pudru, poziom protein lateksowych &lt;30 μg/g , AQL 0,65, kształt w pełni anatomiczny (przeciwstawny kciuk, zagięte palce); o grubości w części palca min. 0,22mm i długości całkowitej min. 285mm; rolowany mankiet, oznakowanie CE; odporne na rozerwanie, łatwe w nakładaniu, dobrze dopasowane, powierzchnia mikroporowata; posiadające badania jednostki akredytowanej na przenikanie wirusów oraz odporne na przenikanie związków chemicznych wg PN EN 374-3. Pakowane w opakowania folia-folia, sterylizowane radiacyjnie,składane na pół  dostępne w rozmiarach: 9; 8,5; 8;7,5; 7; 6,5; 6.,5,5</t>
  </si>
  <si>
    <t>Rękawice chirurgiczne neoprenowe, bezpudrowe, obustronnie polimeryzowane o anatomicznym kształcie, mankiet rolowany,  mikroteksturowane,  sterylizowane radiacyjnie, AQL 0,65 , o grubości rękawicy na palcu min. 0,21mm, na dłoni min. 0,18mm i długości całkowitej min. 295 mm, siła zrywania min. 14N, zgodne z normą EN 455-1.2.3,4, posiadające badania jednostki akredytowanej na przenikanie wirusów oraz odporne na przenikanie związków chemicznych oraz leków cytostatycznych wg PN EN 374-3, przebadane na przenikanie krwi syntetycznej zgodnie z normą ASTM F 1670, odporne na rozerwanie, łatwe w nakładaniu, dobrze dopasowane, powierzchnia mikroporowata. Pakowane w opakowania folia-folia, dostępne w rozmiarach: 9; 8,5; 8;7,5; 7; 6,5; 6</t>
  </si>
  <si>
    <t>Rękawice diagnostyczne, z lateksu, niejałowe, bezpudrowe,   polimeryzowane, pasujące na obie dłonie. Zawartość protein &lt;50 µg/g. Poziom AQL≤1,0. O grubości w części palca min. 0,13 mm i długości min. 240 mm. Mankiet zakończony równomiernie rolowanym rantem, teksturowane na całej powierzchni. Odporne na przenikanie krwi syntetycznej zgodnie z normą ASTM F 1670.Zarejestrowane jako wyrób medyczny oraz środek ochrony indywidualnej kat. III. Pakowane po 100 szt. Rozmiary: XS, S, M, L, XL.</t>
  </si>
  <si>
    <t>Zestaw z podkładem higienicznym - jednorazowy, niepylny,  wysokochłonny, nie uczulający podkład higieniczny na stół operacyjny wykonany z 2 scalonych powłok: mocnego, nieprzemakalnego  laminatu o grubości minimum 0,14mm  i chłonnego (SAF) rdzenia na całej długości prześcieradła - grubości minimum 0,78mm.  Wymiary prześcieradła  100 cm (+/-2cm) x  225cm ( +/- 4cm) o gładkiej, jednorodnej powierzchni (bez zagięć, pikową czy przeszyć) – nie powodującej uszkodzeń skóry pacjenta. Wchłanialność co najmniej 4l. W zestawie z prześcieradłem transportowym o udźwigu minimum 250kg oraz osłonami na podłokietniki i zagłówek. Produkt łatwy do identyfikacji po rozpakowaniu (opatrzony nazwą produktu lub wytwórcy).</t>
  </si>
  <si>
    <r>
      <t>Igła tępa do pobierania leków z fiolek z gumowym korkiem lub ampułki, ścięta pod kątem 45</t>
    </r>
    <r>
      <rPr>
        <vertAlign val="superscript"/>
        <sz val="10"/>
        <color indexed="8"/>
        <rFont val="Times New Roman"/>
        <family val="1"/>
      </rPr>
      <t>o</t>
    </r>
    <r>
      <rPr>
        <sz val="10"/>
        <color indexed="8"/>
        <rFont val="Times New Roman"/>
        <family val="1"/>
      </rPr>
      <t>, uniemożliwiająca fragmentację korka podczas przekłuwania, zabezpieczająca przed przypadkowym zakłuciem, sterylizowana EO, rozmiar 18G x 40mm, sterylna a'100szt.</t>
    </r>
  </si>
  <si>
    <t>Strzykawki j.u . wykonane z polipropylenu PP korpus, polietylenu PE tłok kontrastujący zielony umożliwiający dokładną kontrolę wizualną podawanego leku, strzykawka posiada czytelną i niezmywalną czarną skalę, stożek Luer zbieżnosc 6:100 kompatybilny z igłami j.u. położenie stożka strzykawka 2ml centrycznie, strzykawka 5ml, 10ml, 20ml - nie centrycznie, podwójna kryza na korpusie strzykawki, uniemożliwiająca przypadkowe wysunięcie tłoka, z prostym sztywnym tłokiem gwarantującym płynną podaż leku bez dodatkowych przewężeń w jego środkowej części, opakowania jednostkowe typu blister pack, opakowania pośrednie małe pudełka (opak. 100szt) jeden rozmiar w każdym asortymencie, na opakowaniu jednostkowym nr serii i data ważności, łatwy i płynny przesuw tłoka, oraz dobra szczelność między tłokiem i korpusem, strzykawki jałowe, apyrogenne i nietoksyczne sterylizowane tlenkiem etylenu, na pojedynczej strzykawce (cylindrze) nadrukowana informacja z nazwą producenta i typem strzykawki, kolorystyczne oznakowanie rozmiaru strzykawki na pojedynczym opakowaniu każdej sztuki oraz informacja o braku zawartości ftalanów (skalowanie rozszerzone: strzykawka 2ml skala do 3ml; strzykawka 5ml skala do 6ml; strzykawka 10ml skala do 12ml; strzykawka 20ml skala do 24ml) - opis do poz. 24a -24d.</t>
  </si>
  <si>
    <t>Aparaty do infuzji grawitacyjnych, długość komory kroplowej wraz z kolcem nie krótsza niż 120mm, kolec z zintegrowanym filtrem przeciwbakteryjnym i samodomykającą się klapką, górna część komory twarda, elastyczna wydłużona dolna część komory kroplowej,  oddzielone między sobą opaską ułatwiającą wprowadzenie kolca do pojemnika, 15µm filtr cząsteczkowy, precyzyjny zacisk rolkowy z miejscem na zabezpieczenie i unieruchomienie kolca komory kroplowej po użyciu, miejsce do podwieszenia drenu, sterylizowany promieniami gamma, długość drenu 180cm zakończona końcówką lock, posiada filtr hydrofobowy na końcu drenu, zapobiegający przed wyciekaniem płynu z drenu podczas jego wypełniania, posiada filtr hydrofilny w komorze kroplowej, zabezpieczający przed dostaniem się powietrza do drenu po opróżnieniu komory kroplowej, posiadający zastawkę bezzwrotną, nie zawierający DEHP, sterylny.</t>
  </si>
  <si>
    <t>Aparat do przetoczeń płynów z precyzyjnym regulatorem zaopatrzony w antybakteryjny filtr powietrza, dren dł. 180 cm, zakończony końcówką luer - lock, regulator z możliwością dokładnego ustawienia prędkości przepływu, skala w postaci koła od 0 do 250, komora kroplowa dwuczęściowa, górna twarda, dolna miękka, oddzielone między sobą opaską ułatwiającą wprowadzenie kolca do pojemnika, z zastawką antyrefluksową, obsługiwany jedną ręką, sterylny (eksadropy)</t>
  </si>
  <si>
    <t>Dren Pezzer: wykonane z latexu naturalnego, silikonowane, jednorazowego użytku, jałowe, sterylizowane tlenkiem etylenu, pakowany podwójny folia / folia-papier, w odcinku dystalnym trzy otwory, końcówka cewnika oznaczona rozmiarem, w rozmiarach CH 12 do CH 36 długość 400 mm</t>
  </si>
  <si>
    <t>PAKIET 1</t>
  </si>
  <si>
    <t>PAKIET 2</t>
  </si>
  <si>
    <t>PAKIET 3</t>
  </si>
  <si>
    <t>PAKIET 4</t>
  </si>
  <si>
    <t>PAKIET 5</t>
  </si>
  <si>
    <t>PAKIET 6</t>
  </si>
  <si>
    <t>PAKIET 7</t>
  </si>
  <si>
    <t>PAKIET 8</t>
  </si>
  <si>
    <t>PAKIET 9</t>
  </si>
  <si>
    <t>PAKIET 10</t>
  </si>
  <si>
    <t>PAKIET 11</t>
  </si>
  <si>
    <t>PAKIET 12</t>
  </si>
  <si>
    <t>PAKIET 13</t>
  </si>
  <si>
    <t>PAKIET 15</t>
  </si>
  <si>
    <t>PAKIET 16</t>
  </si>
  <si>
    <t>PAKIET 17</t>
  </si>
  <si>
    <t>PAKIET 18</t>
  </si>
  <si>
    <t>PAKIET 19</t>
  </si>
  <si>
    <t>PAKIET 20</t>
  </si>
  <si>
    <t>PAKIET 21</t>
  </si>
  <si>
    <t>PAKIET 22</t>
  </si>
  <si>
    <t>PAKIET 23</t>
  </si>
  <si>
    <t>PAKIET 24</t>
  </si>
  <si>
    <t>PAKIET 25</t>
  </si>
  <si>
    <t>PAKIET 26</t>
  </si>
  <si>
    <t>PAKIET 28</t>
  </si>
  <si>
    <t>PAKIET 29</t>
  </si>
  <si>
    <t>PAKIET 30</t>
  </si>
  <si>
    <t>PAKIET 31</t>
  </si>
  <si>
    <t>PAKIET 32</t>
  </si>
  <si>
    <t>PAKIET 33</t>
  </si>
  <si>
    <t>PAKIET 35</t>
  </si>
  <si>
    <t>PAKIET 36</t>
  </si>
  <si>
    <t>PAKIET 37</t>
  </si>
  <si>
    <t>PAKIET 38</t>
  </si>
  <si>
    <t>PAKIET 39</t>
  </si>
  <si>
    <t>PAKIET 40</t>
  </si>
  <si>
    <t>PAKIET 41</t>
  </si>
  <si>
    <t>PAKIET 42</t>
  </si>
  <si>
    <t>PAKIET 43</t>
  </si>
  <si>
    <t>PAKIET 44</t>
  </si>
  <si>
    <t>PAKIET 46</t>
  </si>
  <si>
    <t>PAKIET 48</t>
  </si>
  <si>
    <t>PAKIET 49</t>
  </si>
  <si>
    <t>PAKIET 50</t>
  </si>
  <si>
    <t>PAKIET 51</t>
  </si>
  <si>
    <t>PAKIET 52</t>
  </si>
  <si>
    <t>PAKIET 54</t>
  </si>
  <si>
    <t>PAKIET 55</t>
  </si>
  <si>
    <t>PAKIET 56</t>
  </si>
  <si>
    <t>PAKIET 58</t>
  </si>
  <si>
    <t>PAKIET 59</t>
  </si>
  <si>
    <t>PAKIET 60</t>
  </si>
  <si>
    <t>PAKIET 61</t>
  </si>
  <si>
    <t>PAKIET 62</t>
  </si>
  <si>
    <t>PAKIET 63</t>
  </si>
  <si>
    <t>PAKIET 64</t>
  </si>
  <si>
    <t>PAKIET 65</t>
  </si>
  <si>
    <t>PAKIET 66</t>
  </si>
  <si>
    <t>PAKIET 67</t>
  </si>
  <si>
    <t>PAKIET 68</t>
  </si>
  <si>
    <t>PAKIET 69</t>
  </si>
  <si>
    <t>PAKIET 70</t>
  </si>
  <si>
    <t>PAKIET 71</t>
  </si>
  <si>
    <t>SUMA</t>
  </si>
  <si>
    <t xml:space="preserve">PAKIET NR 61 </t>
  </si>
  <si>
    <t xml:space="preserve">PAKIET NR 62 </t>
  </si>
  <si>
    <t xml:space="preserve">PAKIET NR 63 </t>
  </si>
  <si>
    <t xml:space="preserve">PAKIER NR 64 </t>
  </si>
  <si>
    <t xml:space="preserve">PAKIET NR 65  </t>
  </si>
  <si>
    <t>PAKIET NR 71</t>
  </si>
  <si>
    <t xml:space="preserve">PAKIET NR 70  </t>
  </si>
  <si>
    <t>PAKIET NR 69</t>
  </si>
  <si>
    <t>Papier EKG Mindray BeneHeart R12  składanka o wymiarach   210x295x150</t>
  </si>
  <si>
    <t xml:space="preserve">PAKIET NR 55 </t>
  </si>
  <si>
    <t xml:space="preserve">PAKIET NR 53  </t>
  </si>
  <si>
    <t xml:space="preserve">PAKIET NR 52 </t>
  </si>
  <si>
    <t xml:space="preserve">PAKIET NR 50 </t>
  </si>
  <si>
    <t>Płytka stomijna z elastycznym, akordeonowym pierścieniem zatrzaskowym , który można rozwijać do góry w celu połączenia z workiem systemu dwuczęściowego, co minimalizuje ryzyko ucisku na powloki brzuszne pacjenta. Warstwa fizelinowa wokół pierścienia w kolorze bezowym z hydrokoloidową warstwą przylepna, nie powodująca podrażnień skory wokół stomii. Materiał przylepny wewnątrz pierścienia "do modelowania" palcami, bez wycinania nożyczkami, co daje możliwość uzyskania szczelnego dopasowania do stomii rozmiar 70/33-45</t>
  </si>
  <si>
    <t xml:space="preserve">Worek ileostomijny, otwarty, przezroczysty, w rozmiarze 70 o pojemności 450 ml,  kompatybilny z płytką stomijną tego samego systemu dwuczęściowego ,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t>
  </si>
  <si>
    <t xml:space="preserve">Worek ileostomijny, do docinania, jednoczęściowy, przezroczysty, o pojemności 780 ml, otwarty, z przylepcem wykonanym z materiału hydrokoloidowego. Worek o prostym i symetrycznym kształcie z miękkimi krawędziami. Zbudowany z hydrofobowego materiału. Plastikowa zapinka rzepowa, niepochłaniająca zapachów. Worek wyposażony w kieszonkę do schowania zamkniętego odpływu worka.  </t>
  </si>
  <si>
    <t>Etykiety opisowe Pomarańczowe ,,zewnętrznie" 65x34 mm lub 60x40 mm x 240 szt.</t>
  </si>
  <si>
    <t>Nazwa produktu / nr katalogowy</t>
  </si>
  <si>
    <t>Nazwa produktu / Nr katalogowy</t>
  </si>
  <si>
    <t xml:space="preserve">PAKIET NR 36 </t>
  </si>
  <si>
    <t xml:space="preserve">PAKIET NR 34 </t>
  </si>
  <si>
    <t xml:space="preserve">PAKIET NR 30 </t>
  </si>
  <si>
    <t xml:space="preserve">PAKIET NR 29 </t>
  </si>
  <si>
    <t>KLIPSY TYTANOWE ŚREDNIO-DUŻE PAKOWANE PO 20 OPX6 KLIPSÓW, W ROZMIARZE  KLIPSA 8,1 X 7,9 MM KOMPATYBILNE  Z POSIADANA KLIPSOWNICĄ AESCULAP</t>
  </si>
  <si>
    <t>KLIPSY TYTANOWE O PODWÓJNYCH SZCZĘKACH DO APPENDEKTOMII, X-LARGE (Z) Z HACZYKOWATĄ ZAPINKĄ NA KOŃCU SZCZĘK, 12 KARTRIDŻÓW PO 4 KLIPSY, JEDNORAZOWEGO UŻYTKU, ROZMIAR KLIPSA 16,2 MM X 11,5 MM., KOMPATYBILNE Z POSIADANĄ KLIPSOWNICĄ AESCULAP</t>
  </si>
  <si>
    <t>Producent/ nr katalogowy</t>
  </si>
  <si>
    <t>Strzykawki do pobierania próbek z linii tętniczych tętnic. Zawierają sucha zrównoważoną elektrolitowo heparynę, zapobiegającą tworzeniu się skrzepów w probówce. Strzykawki posiadają zatyczkę z kanałami powietrznymi zapobiegające przedostaniu się powietrza do probówki krwi w trakcie uszczelnieniastrzykawki.   objętość strzykawki 0,7-1,5 ml,
- strzykawki powinny zawierać zintegrowaną kulkę zapewniająca szybkie i jednolite mieszanie próbki,
- strzykawki powinny posiadać system umożliwiający bezpieczne odpowietrzanie bez konieczności zdejmowania zatyczek zabezpieczających,
- każda strzykawka powinna posiadać indywidualny kod kreskowy.</t>
  </si>
  <si>
    <t xml:space="preserve">      W ramach umowy wykonawca zobowiązuje się do dostarczenia 4 kabli kompatybilnych z monitorem będącym na wyposażeniu jednostki.</t>
  </si>
  <si>
    <r>
      <t>Rękawice diagnostyczne nitrylowe bezpudrowe, z przedłużonym mankietem, niebieskie, chlorowane od wewnątrz, teksturowane na palcach, mankiet rolowany. AQL 1,5, grubość ścianki: na palcu 0,16±0,02mm, na dłoni 0,09 ±0,02mm, na mankiecie 0,08±0,02mm, długość min 290 mm, siła zrywu (mediana) min. 9,0N -potwierdzone badaniami producenta wg EN 455. Wyrób medyczny i środek ochrony osobistej kat. III.  Zgodne z EN 455, ASTM F1671. Odporne na przenikanie: min 3 substancji chemicznych na min 2 poziomie zgodnie z  EN 374-1, mikroorganizmów wg EN 374-2, min 2 alkoholi stosowanych w dezynfekcji o stężeniu min 70% na min 2 poziomie - potwierdzone Certyfikatem jednostki notyfikowanej.Odporne na min 3 środki dezynfekcyjne na min 2 poziomie- potwierdzone badaniami wg EN 374-3 z jednostki niezależnej. Rozmiary S-XL kodowane kolorystycznie na opakowaniu.</t>
    </r>
    <r>
      <rPr>
        <b/>
        <sz val="10"/>
        <rFont val="Times New Roman"/>
        <family val="1"/>
      </rPr>
      <t xml:space="preserve">  </t>
    </r>
    <r>
      <rPr>
        <sz val="10"/>
        <rFont val="Times New Roman"/>
        <family val="1"/>
      </rPr>
      <t>Pakowane po 100 sztuk (długie )</t>
    </r>
  </si>
  <si>
    <t>Rękawice nitrylowe, bezpudrowe, niesterylne, o obniżónej grubości, chlorowane od wewnątrz, kolor błękitny, tekstura na końcach palców, grubość na palcu 0,08mm +/-0,02mm, na dłoni 0,07 mm +/- 0,02mm, AQL 1,5, siła zrywu min 6N wg EN 455 - potwierdzone badaniami z jednostki niezależnej. zgodne z normami EN ISO 374-1, EN 374-2, EN 16523-1, EN 374-4 oraz odporne na przenikanie bakterii, grzybów i wirusów zgodnie z EN ISO 374-5. przebadane na min. 9 cutostatyków z min. 7 na 5 poziomie odporności wg ASTM D6978 potwierdzone badaniami z jednostki niezależnej. Rękawice zarejestrowane jako wyrób medyczny klasy I zgodnie z Dyrektywą o wyrobach medycznych 93/42/EWG i środek ochrony indywidualnej kat. III zgodnie z Rozporządzeniem (UE) 2016/425. dopuszczone do kontaku z żywnością - potwierdzone piktogramem na opakowaniu oraz badaniami z jednostki niezależnej. Pozbawione dodatków chemicznych: MBT, ZMBT, BHT, BHA, TMTD - potwierdzonebadaniem metodą HPLC z jednostki niezależnej. Opakowania umożliwiające wyjmowanie rękawic od spodu opakowania zawsze za mankiet w celu ograniczenia kontaminacji. Rozmiar S-L Pakowane po 250 szt., rozmiar XL pakowany po 240 szt. kwadrat</t>
  </si>
  <si>
    <t>Opatrunek przeciwbakteryjny, piankowy, absorbujący do tracheotomii, uniemożliwiający przywieranie do świeżej rany, zaimpregnowany 0,5% poliseksametylenem biguanidu, wymiary 8,8x7,5 szt. 100</t>
  </si>
  <si>
    <t xml:space="preserve">PAKIET NR 18 </t>
  </si>
  <si>
    <t>Sterylne, jednopacjentowe łyżki do widelaryngoskopu odpowiedni model</t>
  </si>
  <si>
    <t>Sterylne, jednopacjentowe łyżki do widelaryngoskopu odpowiedni model, do ekstremalnej intubacji</t>
  </si>
  <si>
    <t>Zestaw do 24-godzinnej toalety jamy ustnej na sześć procedur o składzie:  Dwa osobne opakowania każde zawierające:  Jedną szczoteczkę do zębów z odsysaniem z 3 otworami ssącymi, z poziomą manualną zastawką do regulacji siły odsysania i pofałdowaną gąbką na górnej powierzchni pokrytą dwuwęglanem sodu,   płyn do płukania jamy ustnej, o właściwościach myjących, dezynfekujących i nawilżających, w wyciskanej saszetce, 7ml ;Cztery osobne opakowanie zawierające:  Jedną gąbkę pokrytą dwuwęglanem sodu, z odsysaniem z 2 otworami ssącymi, z poziomą manualną zastawką do regulacji siły odsysania oraz z zagiętą końcówką,  płyn do płukania jamy ustnej, o właściwościach myjących, dezynfekujących i nawilżających,  w wyciskanej saszetce, 7ml
Każde pojedyncze opakowanie pełni jednocześnie funkcję pojemnika na płyn i pozwala na przygotowanie roztworu roboczego przed otwarciem opakowania. Zestaw posiada uchwyt do yankauera, umożliwia powieszenie na plastikowej zawieszce oraz zawiera numerację sugerującą kolejność stosowania pojedynczych odrywanych opakowań.Zestaw zarejestrowany jako wyrób medyczny klasy IIa</t>
  </si>
  <si>
    <t>Zestaw z przetwornikiem pojedynczym do inwazyjnego pomiaru ciśnienia wyposażony w linię pomiarową 150cm, przetwornik z zintegrowanym systemem płuczącym 3ml/h z 2x możliwościami przepłukiwania. System wypełniania linii pomiarowej wyposażony w zakrzywioną igłę zapobiegającą zapowietrzaniu się systemu pomiarowego. Zestaw wyposażony w koreczek tłumiący zamknięty zabezpieczający system pomiarowy przed przypadkową kontaminacją. Zestaw dający zapis ciśnienia z dokładnością odwzorowania na poziomie poniżej 5 % błędu pomiarowego dla całej linii pomiarowej potwierdzony przeprowadzonym testem w fazie produkcyjnej. Zestaw kompatybilny z monitorem Mindrey.</t>
  </si>
  <si>
    <t>Zestaw z dwoma przetwornikami podwójny do inwazyjnego pomiaru ciśnienia wyposażony w dwie linie pomiarowe 150cm (niebieska/ czerwona), przetworniki z zintegrowanym systemem płuczącym 3ml/h z 2x możliwościami przepłukiwania. System wypełniania linii pomiarowej wyposażony w zakrzywioną igłę zapobiegającą zapowietrzaniu się systemu pomiarowego. Zestaw wyposażony w koreczki tłumiące zamknięte zabezpieczające system pomiarowy przed przypadkową kontaminacją. Zestaw dający zapis ciśnienia z dokładnością odwzorowania na poziomie poniżej 5 % błędu pomiarowego dla całej linii pomiarowej potwierdzony przeprowadzonym testem w fazie produkcyjnej. Zestaw kompatybilny z monitorem Mindrey.</t>
  </si>
  <si>
    <t xml:space="preserve">PAKIET NR 11 </t>
  </si>
  <si>
    <t>Podkład higieniczny perforowany z oznaczeniem perforacji co 50cm na kozetkę w rolce, nieskładany,  podfoliowany, dwuwarstwowa bibuła, gramatura 2 x 18g/m2, brzeg bez postrzępień, folia PE - grubość 0,015-0,017 mm , powierzchnia tłoczona wygniatana, chłonność min.160g/m2 o szer. 38cm x dł. 40m z perforacją co 50 cm</t>
  </si>
  <si>
    <t>Podkład higieniczny perforowany z oznaczeniem perforacji co 50cm na kozetkę w rolce, nieskładany,  podfoliowany, dwuwarstwowa bibuła, gramatura 2 x 18g/m2, brzeg bez postrzępień, folia PE - grubość 0,015-0,017 mm , powierzchnia tłoczona wygniatana, chłonność min.160g/m2 o szer. 50cm x dł. 40m z perforacją co 50 cm.</t>
  </si>
  <si>
    <t>Fartuch izolacyjny zapewniający ochronę przed zakażeniami. Przód i cały rękawy fartucha wykonane są z odpornego na krew i wirusy oddychającego materiału a tył fartucha wykonany z włókniny. Fartuch wyposażony w mankiet z elastyczną gumką i pasek mocujący w talii. Przeznaczony do długiego użytku w mokrym środowisku. Zapewnia ochronę przed np. Norowirusami. Kolor żółty. Zgodny z normą EN 14126, ISO 16603, ISO 16604.</t>
  </si>
  <si>
    <t>Fartuchy jednorazowego użytku fizelinowe z mankietem, zielone, wiązana na troki w talii oraz na szyi. Gramatura min. 25 g/m2. Rozmiary L, XL.</t>
  </si>
  <si>
    <t>Fartuch ochronny wykonany z włókniny polipropylenowej foliowanej (przód i rękawy) oraz włókniny polipropylenowej (tył), Gramatura 39 g/m² (przód i rękawy) 27 g/m² (tył), Wiązany na troki w talii oraz na szyi. Rękawy długie zakończone mankietem</t>
  </si>
  <si>
    <t xml:space="preserve"> PAKIET NR 10</t>
  </si>
  <si>
    <t>Zestaw do wkłucia centralnego o gramaturze materiału 55 g/m2 laminowany folia PE o następującym składzie:
1x serweta  przylepna 2 częściowa 90x75cm
1x pojemnik plastikowy 2 części, 18,1x9,7x2,5cm, 450ml
6x tupfer do dezynfekcji, 24x24cm, 20 nitek, Nr 4
1x kleszczyki plastikowe proste, atraumatyczne, niebieskie,14cm
1x  Imadło chirurgiczne Mayo-Hegar, 14cm
1x  Nożyczki chirurgiczne proste ostro tępe, 14,5cm
1x serweta  na stół narzędziowy (owinięcie zestawu), 100x90cm
10x  kompres z włókniny 4 warstwy 30g/m o wym. 7,5x7,5cm.
1x strzykawka 10ml.
1x strzykawka 20ml.
1x igła iniekcyjne 0,7x 30mm.
1x igła iniekcyjna 1,2x 40mm.</t>
  </si>
  <si>
    <t>Zestaw zapakowany w opakowanie         papierowo-foliowe typu miękki blister-jednokomorowe,opatrzone w etykietę z min.dwoma metkami samoprzylepnymi informującymi o       kodzie wyrobu,serii,dacie ważności,    identyfikacji wytwórcy.                           Skład zestawu:
1) rękawice nitrylowe  rozmiar M- 2szt,
2)kompresy włókninowe 30g 4-warstwowe 7,5 x 7,5cm – 6 szt.                 3)serweta z włókniny foliowanej            celulozowo-polietylenowej w rozmiarze 45 x 38 cm- 1 szt.</t>
  </si>
  <si>
    <t xml:space="preserve"> PAKIET NR 9</t>
  </si>
  <si>
    <t xml:space="preserve"> PAKIET NR 8</t>
  </si>
  <si>
    <t xml:space="preserve"> PAKIET NR 7</t>
  </si>
  <si>
    <t>Maska tracheotomijna, wykonana z miękkiego winylu, posiadająca ruchomy obrotowy (360°) łącznik umożliwiający ułożenie w pożądanym miejscu oraz gumkę dociągającą, stabilizującą ułożenie
Standardowe zakończenie łącznika 22 mm. Sterylizowana EO. Jednorazowego użytku. Pakowana pojedynczo w opakowanie papier/folia.</t>
  </si>
  <si>
    <t xml:space="preserve"> PAKIET NR 6</t>
  </si>
  <si>
    <t>Wymienniki ciepła i wilgoci dla oddychających spontanicznie przez rurę tracheotomijną lub intubacyjną z możliwością podłączenia tlenu (tzw. nosy), z portem do odsysania i końcówką do podawania tlenu, jednoelementowy, z drenem do podłączania tlenu.</t>
  </si>
  <si>
    <t>Przedłużacz obwodu oddechowego „martwa przestrzeń”
-   łącznik do rurek intubacyjnych, rozciągliwy do 15cm,  jednorazowy
-  złącze 22mmF z elastycznego EVA od strony maszyny lub nebulizatora
-  złącze od strony pacjenta 22mmM/15mmF
-  z kominkiem podwójnie obrotowym z portem do odsysania i bronchoskopii,
-  przestrzeń martwa: 25 ml – po złożeniu, 40 ml - po rozciągnięciu,
- sterylny</t>
  </si>
  <si>
    <t xml:space="preserve">Maska krtaniowa jednorazowego użytku
* delikatny, pozbawiony nierówności i ostrych krawędzi mankiet
*  rurka maski wygięta i usztywniona pod kątem około 70º
*  koniuszek mankietu posiadający zabezpieczenie (w postaci fałdu) przed podwijaniem się
    podczas zakładania
*  Informacje dotyczące rozmiaru, wagi pacjenta, objętości wypełniającej  mankiet
    umieszczone na baloniku kontrolnym
*  luźny dren balonika kontrolnego, połączony na krótkim odcinku z rurką
* znaczniki prawidłowego usytuowania maski umieszczone na rurce
*  zakres rozmiarów  od 1 do 6 :
 rozmiar 1 (waga pacjenta poniżej 5kg); rozmiar 1.5 (waga pacjenta 5-10kg); rozmiar 2 (waga  pacjenta 10-20kg); rozmiar 2.5 (waga pacjenta 20-30kg); rozmiar 3 (waga pacjenta 30-50kg);
rozmiar 4 (waga pacjenta 50-70 kg); rozmiar 5 (waga pacjenta 70-100kg); rozmiar 6 (waga pacjenta powyżej 100kg).
*  opakowanie maski, w celu szybkiej identyfikacji  rozmiaru, kodowane kolorem
*  wykonana z materiałów niezawierających szkodliwych ftalanów i lateksu
*  możliwość bezwarunkowego stosowania w MRI (brak elementów metalowych)
</t>
  </si>
  <si>
    <t>FLOCARE PUR TUBE CH14
Zgłębnik nosowo-żołądkowy przeznaczony do żywienia dojelitowego bezpośrednio do żołądka wyposażony w dodatkowy port do odbarczania przeznaczony do ewakuacji treści żołądka. Rozmiar zgłębnika Ch 14/110 cm. Umieszczenie portów na oddzielnych przewodach z oddzielnymi zaciskami umożliwia zastosowanie portu do odbarczania bez koniecznością odłączania zestawu do żywienia.
Bliższy koniec zgłębnika zakończony złączem ENFit służącym do łączenia z zestawami do podaży diet Flocare® ze złączem ENFit . Zgłębnik wykonany z miękkiego, przezroczystego poliuretanu, nie twardniejącego przy dłuższym stosowaniu. Zgłębnik należy wymieniać  częściej niż co 6 tygodni. Zawiera centymetrową podziałkę znakowaną dokładnie co 1 cm ułatwiającą kontrolowanie długości wprowadzanego zgłębnika, metalową trójskrętną prowadnicę (pokrytą silikonem) z kulkową końcówką ułatwiającą jej wprowadzanie do światła. Zgłębnik posiada właściwości kontrastujące (całą swoją powierzchnią) w promieniach RTG. Dalszy koniec zgłębnika w kształcie oliwki posiada cztery boczne otwory  i dodatkowy otwór końcowy umożliwiający np. założenie pętli z nici ułatwiający pociągnięcie zgłębnika podczas zakładania metodą endoskopową. Opakowanie gwarantujące sterylność przez 60 miesięcy. Nie zawiera DEHP. Nie zawiera lateksu.</t>
  </si>
  <si>
    <t>Serweta jałowa, z włókniny polipropylenowej o gramaturze 35 g, wymiar 210x160 cm, opakowanie 1 szt.</t>
  </si>
  <si>
    <t xml:space="preserve">Serweta jałowa z włókniny  polipropylenowej o gramaturze 35 g wymiary 210x160 cm op=1 szt </t>
  </si>
</sst>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quot;      &quot;;\-#,##0.00&quot;      &quot;;&quot; -&quot;#&quot;      &quot;;@\ "/>
    <numFmt numFmtId="167" formatCode="#,##0.00\ [$zł-415];[Red]\-#,##0.00\ [$zł-415]"/>
    <numFmt numFmtId="168" formatCode="#,##0.00&quot; zł&quot;"/>
    <numFmt numFmtId="169" formatCode="#,##0.00\ [$zł-415]"/>
    <numFmt numFmtId="170" formatCode="#,##0.00\ _z_ł"/>
    <numFmt numFmtId="171" formatCode="0.0%"/>
    <numFmt numFmtId="172" formatCode="\ #,##0.00&quot; zł &quot;;\-#,##0.00&quot; zł &quot;;&quot; -&quot;#&quot; zł &quot;;@\ "/>
    <numFmt numFmtId="173" formatCode="#,##0.00&quot;     &quot;"/>
    <numFmt numFmtId="174" formatCode="\ #,##0.00\ [$zł-415]\ ;\-#,##0.00\ [$zł-415]\ ;&quot; -&quot;00\ [$zł-415]\ ;@\ "/>
    <numFmt numFmtId="175" formatCode="_-* #,##0.00&quot; zł&quot;_-;\-* #,##0.00&quot; zł&quot;_-;_-* \-??&quot; zł&quot;_-;_-@_-"/>
    <numFmt numFmtId="176" formatCode="#,##0.00&quot; zł&quot;;[Red]\-#,##0.00&quot; zł&quot;"/>
    <numFmt numFmtId="177" formatCode="#,##0.0&quot; zł&quot;"/>
    <numFmt numFmtId="178" formatCode="#,##0&quot; zł&quot;"/>
    <numFmt numFmtId="179" formatCode="#,##0.00\ ;\-#,##0.00\ "/>
    <numFmt numFmtId="180" formatCode="#,##0.00\ [$zł];[Red]\-#,##0.00\ [$zł]"/>
    <numFmt numFmtId="181" formatCode="#,##0.00\ [$zł-415];\-#,##0.00\ [$zł-415]"/>
    <numFmt numFmtId="182" formatCode="[$-415]d\ mmmm\ yyyy"/>
    <numFmt numFmtId="183" formatCode="0.000%"/>
  </numFmts>
  <fonts count="95">
    <font>
      <sz val="11"/>
      <color indexed="8"/>
      <name val="Arial"/>
      <family val="2"/>
    </font>
    <font>
      <sz val="10"/>
      <name val="Arial"/>
      <family val="0"/>
    </font>
    <font>
      <sz val="10"/>
      <color indexed="8"/>
      <name val="Arial"/>
      <family val="2"/>
    </font>
    <font>
      <b/>
      <i/>
      <sz val="16"/>
      <color indexed="8"/>
      <name val="Arial"/>
      <family val="2"/>
    </font>
    <font>
      <b/>
      <i/>
      <sz val="16"/>
      <color indexed="8"/>
      <name val="Calibri"/>
      <family val="2"/>
    </font>
    <font>
      <sz val="10"/>
      <color indexed="8"/>
      <name val="Mangal"/>
      <family val="1"/>
    </font>
    <font>
      <sz val="11"/>
      <color indexed="8"/>
      <name val="Calibri1"/>
      <family val="0"/>
    </font>
    <font>
      <sz val="10"/>
      <color indexed="8"/>
      <name val="Calibri"/>
      <family val="2"/>
    </font>
    <font>
      <sz val="11"/>
      <color indexed="8"/>
      <name val="Arial1"/>
      <family val="0"/>
    </font>
    <font>
      <sz val="11"/>
      <color indexed="8"/>
      <name val="Czcionka tekstu podstawowego"/>
      <family val="2"/>
    </font>
    <font>
      <sz val="10"/>
      <color indexed="8"/>
      <name val="Helvetica Neue"/>
      <family val="0"/>
    </font>
    <font>
      <b/>
      <i/>
      <u val="single"/>
      <sz val="11"/>
      <color indexed="8"/>
      <name val="Arial"/>
      <family val="2"/>
    </font>
    <font>
      <b/>
      <i/>
      <u val="single"/>
      <sz val="11"/>
      <color indexed="8"/>
      <name val="Calibri"/>
      <family val="2"/>
    </font>
    <font>
      <b/>
      <sz val="11"/>
      <color indexed="8"/>
      <name val="Calibri"/>
      <family val="2"/>
    </font>
    <font>
      <b/>
      <sz val="10"/>
      <color indexed="8"/>
      <name val="Times New Roman"/>
      <family val="1"/>
    </font>
    <font>
      <b/>
      <sz val="9"/>
      <color indexed="8"/>
      <name val="Times New Roman"/>
      <family val="1"/>
    </font>
    <font>
      <sz val="10"/>
      <color indexed="8"/>
      <name val="Times New Roman"/>
      <family val="1"/>
    </font>
    <font>
      <b/>
      <sz val="10"/>
      <color indexed="56"/>
      <name val="Times New Roman"/>
      <family val="1"/>
    </font>
    <font>
      <sz val="10"/>
      <color indexed="8"/>
      <name val="Times New Roman2"/>
      <family val="0"/>
    </font>
    <font>
      <sz val="9"/>
      <color indexed="8"/>
      <name val="Times New Roman1"/>
      <family val="0"/>
    </font>
    <font>
      <sz val="9"/>
      <color indexed="8"/>
      <name val="Times New Roman"/>
      <family val="1"/>
    </font>
    <font>
      <sz val="11"/>
      <color indexed="8"/>
      <name val="Times New Roman"/>
      <family val="1"/>
    </font>
    <font>
      <sz val="12"/>
      <color indexed="8"/>
      <name val="Times New Roman"/>
      <family val="1"/>
    </font>
    <font>
      <sz val="9"/>
      <color indexed="8"/>
      <name val="Arial1"/>
      <family val="0"/>
    </font>
    <font>
      <b/>
      <sz val="12"/>
      <color indexed="8"/>
      <name val="Times New Roman"/>
      <family val="1"/>
    </font>
    <font>
      <sz val="11"/>
      <color indexed="8"/>
      <name val="Calibri"/>
      <family val="2"/>
    </font>
    <font>
      <sz val="10"/>
      <color indexed="17"/>
      <name val="Times New Roman"/>
      <family val="1"/>
    </font>
    <font>
      <sz val="10"/>
      <color indexed="56"/>
      <name val="Times New Roman"/>
      <family val="1"/>
    </font>
    <font>
      <sz val="10"/>
      <color indexed="10"/>
      <name val="Times New Roman"/>
      <family val="1"/>
    </font>
    <font>
      <b/>
      <sz val="11"/>
      <color indexed="8"/>
      <name val="Calibri1"/>
      <family val="0"/>
    </font>
    <font>
      <sz val="10"/>
      <name val="Times New Roman"/>
      <family val="1"/>
    </font>
    <font>
      <b/>
      <sz val="10"/>
      <color indexed="8"/>
      <name val="Tahoma"/>
      <family val="2"/>
    </font>
    <font>
      <b/>
      <sz val="11"/>
      <color indexed="8"/>
      <name val="Arial"/>
      <family val="2"/>
    </font>
    <font>
      <b/>
      <sz val="9"/>
      <color indexed="8"/>
      <name val="Arial1"/>
      <family val="0"/>
    </font>
    <font>
      <b/>
      <sz val="10"/>
      <color indexed="8"/>
      <name val="Calibri"/>
      <family val="2"/>
    </font>
    <font>
      <sz val="12"/>
      <color indexed="8"/>
      <name val="Calibri"/>
      <family val="2"/>
    </font>
    <font>
      <sz val="12"/>
      <color indexed="10"/>
      <name val="Calibri"/>
      <family val="2"/>
    </font>
    <font>
      <b/>
      <sz val="12"/>
      <color indexed="8"/>
      <name val="Calibri"/>
      <family val="2"/>
    </font>
    <font>
      <sz val="7"/>
      <color indexed="8"/>
      <name val="Times New Roman"/>
      <family val="1"/>
    </font>
    <font>
      <sz val="9"/>
      <color indexed="10"/>
      <name val="Arial1"/>
      <family val="0"/>
    </font>
    <font>
      <b/>
      <sz val="9"/>
      <color indexed="8"/>
      <name val="Times New Roman1"/>
      <family val="0"/>
    </font>
    <font>
      <b/>
      <sz val="10"/>
      <name val="Times New Roman"/>
      <family val="1"/>
    </font>
    <font>
      <sz val="9"/>
      <color indexed="8"/>
      <name val="Arial"/>
      <family val="2"/>
    </font>
    <font>
      <b/>
      <sz val="11"/>
      <color indexed="8"/>
      <name val="Times New Roman"/>
      <family val="1"/>
    </font>
    <font>
      <b/>
      <sz val="7"/>
      <color indexed="8"/>
      <name val="Tahoma"/>
      <family val="2"/>
    </font>
    <font>
      <sz val="10"/>
      <color indexed="8"/>
      <name val="Constantia"/>
      <family val="1"/>
    </font>
    <font>
      <b/>
      <sz val="10"/>
      <color indexed="8"/>
      <name val="Czcionka tekstu podstawowego"/>
      <family val="0"/>
    </font>
    <font>
      <sz val="14"/>
      <color indexed="8"/>
      <name val="Times New Roman1"/>
      <family val="0"/>
    </font>
    <font>
      <sz val="7"/>
      <color indexed="8"/>
      <name val="Times New Roman1"/>
      <family val="0"/>
    </font>
    <font>
      <b/>
      <sz val="7"/>
      <color indexed="8"/>
      <name val="Times New Roman1"/>
      <family val="0"/>
    </font>
    <font>
      <sz val="12"/>
      <color indexed="8"/>
      <name val="Times New Roman1"/>
      <family val="0"/>
    </font>
    <font>
      <vertAlign val="superscript"/>
      <sz val="9"/>
      <color indexed="8"/>
      <name val="Times New Roman"/>
      <family val="1"/>
    </font>
    <font>
      <sz val="11"/>
      <color indexed="8"/>
      <name val="Times New Roman1"/>
      <family val="0"/>
    </font>
    <font>
      <sz val="9"/>
      <color indexed="29"/>
      <name val="Arial1"/>
      <family val="0"/>
    </font>
    <font>
      <b/>
      <sz val="9"/>
      <color indexed="10"/>
      <name val="Arial1"/>
      <family val="0"/>
    </font>
    <font>
      <sz val="10"/>
      <color indexed="8"/>
      <name val="Times New Roman1"/>
      <family val="0"/>
    </font>
    <font>
      <b/>
      <sz val="10"/>
      <color indexed="10"/>
      <name val="Times New Roman"/>
      <family val="1"/>
    </font>
    <font>
      <vertAlign val="superscript"/>
      <sz val="10"/>
      <color indexed="8"/>
      <name val="Times New Roman"/>
      <family val="1"/>
    </font>
    <font>
      <sz val="10"/>
      <color indexed="60"/>
      <name val="Times New Roman"/>
      <family val="1"/>
    </font>
    <font>
      <sz val="10"/>
      <color indexed="51"/>
      <name val="Times New Roman"/>
      <family val="1"/>
    </font>
    <font>
      <sz val="10"/>
      <color indexed="13"/>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FF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63"/>
      </left>
      <right style="thin">
        <color indexed="63"/>
      </right>
      <top style="thin">
        <color indexed="63"/>
      </top>
      <bottom style="thin">
        <color indexed="63"/>
      </bottom>
    </border>
    <border>
      <left>
        <color indexed="63"/>
      </left>
      <right style="thin">
        <color indexed="8"/>
      </right>
      <top>
        <color indexed="63"/>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right style="medium"/>
      <top style="medium"/>
      <bottom style="medium"/>
    </border>
    <border>
      <left style="thin">
        <color indexed="8"/>
      </left>
      <right style="thin">
        <color indexed="8"/>
      </right>
      <top style="thin">
        <color indexed="8"/>
      </top>
      <bottom style="thin"/>
    </border>
    <border>
      <left style="medium">
        <color indexed="8"/>
      </left>
      <right>
        <color indexed="63"/>
      </right>
      <top style="medium">
        <color indexed="8"/>
      </top>
      <bottom>
        <color indexed="63"/>
      </bottom>
    </border>
    <border>
      <left style="thin">
        <color indexed="8"/>
      </left>
      <right style="thin"/>
      <top style="thin">
        <color indexed="8"/>
      </top>
      <bottom style="thin">
        <color indexed="8"/>
      </bottom>
    </border>
    <border>
      <left style="thin"/>
      <right style="thin"/>
      <top style="thin"/>
      <bottom style="thin"/>
    </border>
    <border>
      <left>
        <color indexed="63"/>
      </left>
      <right>
        <color indexed="63"/>
      </right>
      <top>
        <color indexed="63"/>
      </top>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1" applyNumberFormat="0" applyAlignment="0" applyProtection="0"/>
    <xf numFmtId="0" fontId="80" fillId="27" borderId="2" applyNumberFormat="0" applyAlignment="0" applyProtection="0"/>
    <xf numFmtId="0" fontId="81"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166" fontId="2" fillId="0" borderId="0" applyBorder="0" applyProtection="0">
      <alignment/>
    </xf>
    <xf numFmtId="0" fontId="6" fillId="0" borderId="0">
      <alignment/>
      <protection/>
    </xf>
    <xf numFmtId="0" fontId="6" fillId="0" borderId="0" applyNumberFormat="0" applyBorder="0" applyProtection="0">
      <alignment/>
    </xf>
    <xf numFmtId="0" fontId="3" fillId="0" borderId="0" applyNumberFormat="0" applyBorder="0" applyProtection="0">
      <alignment horizontal="center"/>
    </xf>
    <xf numFmtId="0" fontId="4" fillId="0" borderId="0" applyBorder="0" applyProtection="0">
      <alignment horizontal="center"/>
    </xf>
    <xf numFmtId="0" fontId="3" fillId="0" borderId="0" applyNumberFormat="0" applyBorder="0" applyProtection="0">
      <alignment horizontal="center" textRotation="90"/>
    </xf>
    <xf numFmtId="0" fontId="4" fillId="0" borderId="0" applyBorder="0" applyProtection="0">
      <alignment horizontal="center" textRotation="90"/>
    </xf>
    <xf numFmtId="0" fontId="82" fillId="0" borderId="3" applyNumberFormat="0" applyFill="0" applyAlignment="0" applyProtection="0"/>
    <xf numFmtId="0" fontId="83" fillId="29" borderId="4" applyNumberFormat="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pplyNumberFormat="0" applyBorder="0" applyProtection="0">
      <alignment/>
    </xf>
    <xf numFmtId="0" fontId="6" fillId="0" borderId="0" applyNumberFormat="0" applyBorder="0" applyProtection="0">
      <alignment/>
    </xf>
    <xf numFmtId="0" fontId="7" fillId="0" borderId="0" applyBorder="0" applyProtection="0">
      <alignment/>
    </xf>
    <xf numFmtId="0" fontId="7" fillId="0" borderId="0" applyBorder="0" applyProtection="0">
      <alignment/>
    </xf>
    <xf numFmtId="0" fontId="8" fillId="0" borderId="0" applyNumberFormat="0" applyBorder="0" applyProtection="0">
      <alignment/>
    </xf>
    <xf numFmtId="0" fontId="9" fillId="0" borderId="0">
      <alignment/>
      <protection/>
    </xf>
    <xf numFmtId="0" fontId="2" fillId="0" borderId="0" applyNumberFormat="0" applyBorder="0" applyProtection="0">
      <alignment/>
    </xf>
    <xf numFmtId="0" fontId="10" fillId="0" borderId="0" applyNumberFormat="0" applyBorder="0" applyProtection="0">
      <alignment vertical="top" wrapText="1"/>
    </xf>
    <xf numFmtId="0" fontId="2" fillId="0" borderId="0" applyBorder="0" applyProtection="0">
      <alignment/>
    </xf>
    <xf numFmtId="0" fontId="88" fillId="27" borderId="1" applyNumberFormat="0" applyAlignment="0" applyProtection="0"/>
    <xf numFmtId="9" fontId="0" fillId="0" borderId="0" applyBorder="0" applyProtection="0">
      <alignment/>
    </xf>
    <xf numFmtId="9" fontId="2" fillId="0" borderId="0" applyBorder="0" applyProtection="0">
      <alignment/>
    </xf>
    <xf numFmtId="9" fontId="0" fillId="0" borderId="0" applyFill="0" applyBorder="0" applyAlignment="0" applyProtection="0"/>
    <xf numFmtId="0" fontId="11" fillId="0" borderId="0" applyNumberFormat="0" applyBorder="0" applyProtection="0">
      <alignment/>
    </xf>
    <xf numFmtId="0" fontId="12" fillId="0" borderId="0" applyBorder="0" applyProtection="0">
      <alignment/>
    </xf>
    <xf numFmtId="167" fontId="11" fillId="0" borderId="0" applyBorder="0" applyProtection="0">
      <alignment/>
    </xf>
    <xf numFmtId="167" fontId="12" fillId="0" borderId="0" applyBorder="0" applyProtection="0">
      <alignment/>
    </xf>
    <xf numFmtId="0" fontId="89" fillId="0" borderId="8"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93" fillId="32" borderId="0" applyNumberFormat="0" applyBorder="0" applyAlignment="0" applyProtection="0"/>
  </cellStyleXfs>
  <cellXfs count="1578">
    <xf numFmtId="0" fontId="0" fillId="0" borderId="0" xfId="0" applyAlignment="1">
      <alignment/>
    </xf>
    <xf numFmtId="168" fontId="0" fillId="0" borderId="0" xfId="0" applyNumberFormat="1" applyAlignment="1">
      <alignment/>
    </xf>
    <xf numFmtId="0" fontId="14" fillId="0" borderId="10" xfId="46" applyNumberFormat="1" applyFont="1" applyFill="1" applyBorder="1" applyAlignment="1" applyProtection="1">
      <alignment horizontal="right" vertical="center" wrapText="1"/>
      <protection/>
    </xf>
    <xf numFmtId="0" fontId="14" fillId="0" borderId="10" xfId="46" applyNumberFormat="1" applyFont="1" applyFill="1" applyBorder="1" applyAlignment="1" applyProtection="1">
      <alignment horizontal="center" vertical="center" wrapText="1"/>
      <protection/>
    </xf>
    <xf numFmtId="0" fontId="15" fillId="33" borderId="10" xfId="46" applyNumberFormat="1" applyFont="1" applyFill="1" applyBorder="1" applyAlignment="1" applyProtection="1">
      <alignment horizontal="center" vertical="center" wrapText="1"/>
      <protection/>
    </xf>
    <xf numFmtId="168" fontId="15" fillId="0" borderId="10" xfId="46" applyNumberFormat="1" applyFont="1" applyFill="1" applyBorder="1" applyAlignment="1" applyProtection="1">
      <alignment horizontal="center" vertical="center" wrapText="1"/>
      <protection/>
    </xf>
    <xf numFmtId="0" fontId="15" fillId="0" borderId="10" xfId="46" applyNumberFormat="1" applyFont="1" applyFill="1" applyBorder="1" applyAlignment="1" applyProtection="1">
      <alignment horizontal="center" vertical="center" wrapText="1"/>
      <protection/>
    </xf>
    <xf numFmtId="0" fontId="14" fillId="0" borderId="10" xfId="46" applyNumberFormat="1" applyFont="1" applyFill="1" applyBorder="1" applyAlignment="1" applyProtection="1">
      <alignment horizontal="center" vertical="center"/>
      <protection/>
    </xf>
    <xf numFmtId="0" fontId="16" fillId="0" borderId="10" xfId="46" applyNumberFormat="1" applyFont="1" applyFill="1" applyBorder="1" applyAlignment="1" applyProtection="1">
      <alignment vertical="center" wrapText="1"/>
      <protection/>
    </xf>
    <xf numFmtId="0" fontId="16" fillId="0" borderId="10" xfId="46" applyNumberFormat="1" applyFont="1" applyFill="1" applyBorder="1" applyAlignment="1" applyProtection="1">
      <alignment horizontal="center" vertical="center" wrapText="1"/>
      <protection/>
    </xf>
    <xf numFmtId="0" fontId="16" fillId="33" borderId="10" xfId="46" applyNumberFormat="1" applyFont="1" applyFill="1" applyBorder="1" applyAlignment="1" applyProtection="1">
      <alignment horizontal="center" vertical="center" wrapText="1"/>
      <protection/>
    </xf>
    <xf numFmtId="168" fontId="16" fillId="0" borderId="10" xfId="46" applyNumberFormat="1" applyFont="1" applyFill="1" applyBorder="1" applyAlignment="1" applyProtection="1">
      <alignment horizontal="center" vertical="center" wrapText="1"/>
      <protection/>
    </xf>
    <xf numFmtId="9" fontId="16" fillId="0" borderId="10" xfId="68" applyNumberFormat="1" applyFont="1" applyFill="1" applyBorder="1" applyAlignment="1" applyProtection="1">
      <alignment horizontal="center" vertical="center" wrapText="1"/>
      <protection/>
    </xf>
    <xf numFmtId="169" fontId="16" fillId="0" borderId="10" xfId="46" applyNumberFormat="1" applyFont="1" applyFill="1" applyBorder="1" applyAlignment="1" applyProtection="1">
      <alignment horizontal="center" vertical="center" wrapText="1"/>
      <protection/>
    </xf>
    <xf numFmtId="0" fontId="16" fillId="0" borderId="10" xfId="46" applyNumberFormat="1" applyFont="1" applyFill="1" applyBorder="1" applyAlignment="1" applyProtection="1">
      <alignment horizontal="center" vertical="center"/>
      <protection/>
    </xf>
    <xf numFmtId="0" fontId="16" fillId="33" borderId="10" xfId="46" applyNumberFormat="1" applyFont="1" applyFill="1" applyBorder="1" applyAlignment="1" applyProtection="1">
      <alignment horizontal="center" vertical="center"/>
      <protection/>
    </xf>
    <xf numFmtId="0" fontId="16" fillId="0" borderId="10" xfId="0" applyFont="1" applyBorder="1" applyAlignment="1">
      <alignment horizontal="center" vertical="center"/>
    </xf>
    <xf numFmtId="168" fontId="16" fillId="0" borderId="10" xfId="0" applyNumberFormat="1" applyFont="1" applyBorder="1" applyAlignment="1">
      <alignment horizontal="center" vertical="center"/>
    </xf>
    <xf numFmtId="9" fontId="16" fillId="0" borderId="10" xfId="68" applyNumberFormat="1" applyFont="1" applyFill="1" applyBorder="1" applyAlignment="1" applyProtection="1">
      <alignment horizontal="center" vertical="center"/>
      <protection/>
    </xf>
    <xf numFmtId="9" fontId="16" fillId="0" borderId="10" xfId="0" applyNumberFormat="1" applyFont="1" applyBorder="1" applyAlignment="1">
      <alignment horizontal="center" vertical="center"/>
    </xf>
    <xf numFmtId="169" fontId="16" fillId="0" borderId="10" xfId="0" applyNumberFormat="1" applyFont="1" applyBorder="1" applyAlignment="1">
      <alignment horizontal="center" vertical="center"/>
    </xf>
    <xf numFmtId="0" fontId="17" fillId="0" borderId="10" xfId="46" applyNumberFormat="1" applyFont="1" applyFill="1" applyBorder="1" applyAlignment="1" applyProtection="1">
      <alignment horizontal="center" vertical="center" wrapText="1"/>
      <protection/>
    </xf>
    <xf numFmtId="0" fontId="18" fillId="0" borderId="10" xfId="0" applyFont="1" applyFill="1" applyBorder="1" applyAlignment="1">
      <alignment horizontal="left" vertical="center"/>
    </xf>
    <xf numFmtId="0" fontId="18" fillId="0" borderId="10" xfId="0" applyFont="1" applyFill="1" applyBorder="1" applyAlignment="1">
      <alignment horizontal="center" vertical="center" wrapText="1"/>
    </xf>
    <xf numFmtId="168" fontId="18" fillId="0" borderId="10" xfId="0" applyNumberFormat="1" applyFont="1" applyFill="1" applyBorder="1" applyAlignment="1">
      <alignment horizontal="center" vertical="center"/>
    </xf>
    <xf numFmtId="4" fontId="18" fillId="0" borderId="10" xfId="46" applyNumberFormat="1" applyFont="1" applyFill="1" applyBorder="1" applyAlignment="1" applyProtection="1">
      <alignment horizontal="center" vertical="center" wrapText="1"/>
      <protection/>
    </xf>
    <xf numFmtId="0" fontId="0" fillId="0" borderId="0" xfId="0" applyFill="1" applyAlignment="1">
      <alignment/>
    </xf>
    <xf numFmtId="0" fontId="0" fillId="0" borderId="0" xfId="0" applyFont="1" applyAlignment="1">
      <alignment/>
    </xf>
    <xf numFmtId="0" fontId="19" fillId="0" borderId="10" xfId="59" applyNumberFormat="1" applyFont="1" applyFill="1" applyBorder="1" applyAlignment="1" applyProtection="1">
      <alignment horizontal="center" wrapText="1"/>
      <protection/>
    </xf>
    <xf numFmtId="0" fontId="19" fillId="33" borderId="10" xfId="59" applyNumberFormat="1" applyFont="1" applyFill="1" applyBorder="1" applyAlignment="1" applyProtection="1">
      <alignment horizontal="center" wrapText="1"/>
      <protection/>
    </xf>
    <xf numFmtId="0" fontId="19" fillId="33" borderId="10" xfId="59" applyNumberFormat="1" applyFont="1" applyFill="1" applyBorder="1" applyAlignment="1" applyProtection="1">
      <alignment horizontal="center"/>
      <protection/>
    </xf>
    <xf numFmtId="0" fontId="18" fillId="0" borderId="11" xfId="0" applyFont="1" applyFill="1" applyBorder="1" applyAlignment="1">
      <alignment horizontal="center" vertical="center" wrapText="1"/>
    </xf>
    <xf numFmtId="168" fontId="18" fillId="0" borderId="11" xfId="0" applyNumberFormat="1" applyFont="1" applyFill="1" applyBorder="1" applyAlignment="1">
      <alignment horizontal="center" vertical="center" wrapText="1"/>
    </xf>
    <xf numFmtId="0" fontId="19" fillId="33" borderId="10" xfId="59" applyNumberFormat="1" applyFont="1" applyFill="1" applyBorder="1" applyAlignment="1" applyProtection="1">
      <alignment horizontal="center" vertical="center" wrapText="1"/>
      <protection/>
    </xf>
    <xf numFmtId="0" fontId="19" fillId="33" borderId="10" xfId="59" applyNumberFormat="1" applyFont="1" applyFill="1" applyBorder="1" applyAlignment="1" applyProtection="1">
      <alignment horizontal="center" vertical="center"/>
      <protection/>
    </xf>
    <xf numFmtId="168" fontId="19" fillId="33" borderId="10" xfId="60" applyNumberFormat="1" applyFont="1" applyFill="1" applyBorder="1" applyAlignment="1" applyProtection="1">
      <alignment horizontal="center" vertical="center"/>
      <protection/>
    </xf>
    <xf numFmtId="9" fontId="20" fillId="33" borderId="10" xfId="46" applyNumberFormat="1" applyFont="1" applyFill="1" applyBorder="1" applyAlignment="1" applyProtection="1">
      <alignment horizontal="center" vertical="center" wrapText="1"/>
      <protection/>
    </xf>
    <xf numFmtId="0" fontId="0" fillId="0" borderId="10" xfId="0" applyBorder="1" applyAlignment="1">
      <alignment/>
    </xf>
    <xf numFmtId="0" fontId="0" fillId="0" borderId="10" xfId="0" applyFont="1" applyBorder="1" applyAlignment="1">
      <alignment/>
    </xf>
    <xf numFmtId="168" fontId="0" fillId="0" borderId="10" xfId="0" applyNumberFormat="1" applyBorder="1" applyAlignment="1">
      <alignment/>
    </xf>
    <xf numFmtId="0" fontId="21" fillId="0" borderId="0" xfId="0" applyFont="1" applyAlignment="1">
      <alignment/>
    </xf>
    <xf numFmtId="0" fontId="15" fillId="34" borderId="11" xfId="59" applyNumberFormat="1" applyFont="1" applyFill="1" applyBorder="1" applyAlignment="1" applyProtection="1">
      <alignment horizontal="center" vertical="center"/>
      <protection/>
    </xf>
    <xf numFmtId="0" fontId="15" fillId="34" borderId="11" xfId="59" applyNumberFormat="1" applyFont="1" applyFill="1" applyBorder="1" applyAlignment="1" applyProtection="1">
      <alignment horizontal="center" vertical="center" wrapText="1"/>
      <protection/>
    </xf>
    <xf numFmtId="168" fontId="15" fillId="34" borderId="11" xfId="59" applyNumberFormat="1" applyFont="1" applyFill="1" applyBorder="1" applyAlignment="1" applyProtection="1">
      <alignment horizontal="center" vertical="center" wrapText="1"/>
      <protection/>
    </xf>
    <xf numFmtId="0" fontId="15" fillId="33" borderId="0" xfId="59" applyNumberFormat="1" applyFont="1" applyFill="1" applyBorder="1" applyAlignment="1" applyProtection="1">
      <alignment horizontal="center" vertical="center" wrapText="1"/>
      <protection/>
    </xf>
    <xf numFmtId="0" fontId="0" fillId="33" borderId="0" xfId="0" applyFill="1" applyAlignment="1">
      <alignment/>
    </xf>
    <xf numFmtId="0" fontId="16" fillId="33" borderId="12" xfId="46" applyNumberFormat="1" applyFont="1" applyFill="1" applyBorder="1" applyAlignment="1" applyProtection="1">
      <alignment horizontal="center" vertical="center" wrapText="1"/>
      <protection/>
    </xf>
    <xf numFmtId="0" fontId="0" fillId="0" borderId="13" xfId="0" applyBorder="1" applyAlignment="1">
      <alignment/>
    </xf>
    <xf numFmtId="170" fontId="0" fillId="0" borderId="0" xfId="0" applyNumberFormat="1" applyAlignment="1">
      <alignment/>
    </xf>
    <xf numFmtId="171" fontId="0" fillId="0" borderId="0" xfId="0" applyNumberFormat="1" applyAlignment="1">
      <alignment/>
    </xf>
    <xf numFmtId="0" fontId="14" fillId="33" borderId="10" xfId="46" applyNumberFormat="1" applyFont="1" applyFill="1" applyBorder="1" applyAlignment="1" applyProtection="1">
      <alignment horizontal="center" vertical="center" wrapText="1"/>
      <protection/>
    </xf>
    <xf numFmtId="168" fontId="14" fillId="0" borderId="10" xfId="46" applyNumberFormat="1" applyFont="1" applyFill="1" applyBorder="1" applyAlignment="1" applyProtection="1">
      <alignment horizontal="center" vertical="center" wrapText="1"/>
      <protection/>
    </xf>
    <xf numFmtId="170" fontId="14" fillId="0" borderId="10" xfId="46" applyNumberFormat="1" applyFont="1" applyFill="1" applyBorder="1" applyAlignment="1" applyProtection="1">
      <alignment horizontal="center" vertical="center" wrapText="1"/>
      <protection/>
    </xf>
    <xf numFmtId="171" fontId="14" fillId="0" borderId="10" xfId="46" applyNumberFormat="1" applyFont="1" applyFill="1" applyBorder="1" applyAlignment="1" applyProtection="1">
      <alignment horizontal="center" vertical="center" wrapText="1"/>
      <protection/>
    </xf>
    <xf numFmtId="0" fontId="14" fillId="0" borderId="14" xfId="46" applyNumberFormat="1" applyFont="1" applyFill="1" applyBorder="1" applyAlignment="1" applyProtection="1">
      <alignment horizontal="center" vertical="center" wrapText="1"/>
      <protection/>
    </xf>
    <xf numFmtId="0" fontId="19" fillId="0" borderId="10" xfId="59" applyNumberFormat="1" applyFont="1" applyFill="1" applyBorder="1" applyAlignment="1" applyProtection="1">
      <alignment horizontal="center"/>
      <protection/>
    </xf>
    <xf numFmtId="172" fontId="20" fillId="0" borderId="10" xfId="60" applyNumberFormat="1" applyFont="1" applyFill="1" applyBorder="1" applyAlignment="1" applyProtection="1">
      <alignment/>
      <protection/>
    </xf>
    <xf numFmtId="170" fontId="16" fillId="0" borderId="10" xfId="46" applyNumberFormat="1" applyFont="1" applyFill="1" applyBorder="1" applyAlignment="1" applyProtection="1">
      <alignment horizontal="center" vertical="center" wrapText="1"/>
      <protection/>
    </xf>
    <xf numFmtId="0" fontId="19" fillId="0" borderId="10" xfId="60" applyFont="1" applyFill="1" applyBorder="1" applyAlignment="1" applyProtection="1">
      <alignment horizontal="center" wrapText="1"/>
      <protection/>
    </xf>
    <xf numFmtId="172" fontId="19" fillId="0" borderId="10" xfId="60" applyNumberFormat="1" applyFont="1" applyFill="1" applyBorder="1" applyAlignment="1" applyProtection="1">
      <alignment/>
      <protection/>
    </xf>
    <xf numFmtId="172" fontId="19" fillId="0" borderId="10" xfId="59" applyNumberFormat="1" applyFont="1" applyFill="1" applyBorder="1" applyAlignment="1" applyProtection="1">
      <alignment horizontal="right" wrapText="1"/>
      <protection/>
    </xf>
    <xf numFmtId="172" fontId="19" fillId="0" borderId="10" xfId="59" applyNumberFormat="1" applyFont="1" applyFill="1" applyBorder="1" applyAlignment="1" applyProtection="1">
      <alignment horizontal="right"/>
      <protection/>
    </xf>
    <xf numFmtId="168" fontId="18" fillId="0" borderId="10" xfId="46" applyNumberFormat="1" applyFont="1" applyFill="1" applyBorder="1" applyAlignment="1" applyProtection="1">
      <alignment horizontal="center" vertical="center" wrapText="1"/>
      <protection/>
    </xf>
    <xf numFmtId="170" fontId="18" fillId="0" borderId="10" xfId="46" applyNumberFormat="1" applyFont="1" applyFill="1" applyBorder="1" applyAlignment="1" applyProtection="1">
      <alignment horizontal="center" vertical="center" wrapText="1"/>
      <protection/>
    </xf>
    <xf numFmtId="4" fontId="18" fillId="0" borderId="15" xfId="46" applyNumberFormat="1" applyFont="1" applyFill="1" applyBorder="1" applyAlignment="1" applyProtection="1">
      <alignment horizontal="center" vertical="center" wrapText="1"/>
      <protection/>
    </xf>
    <xf numFmtId="0" fontId="18" fillId="0" borderId="13" xfId="0" applyFont="1" applyFill="1" applyBorder="1" applyAlignment="1">
      <alignment horizontal="left" vertical="center"/>
    </xf>
    <xf numFmtId="0" fontId="18" fillId="0" borderId="13" xfId="0" applyFont="1" applyFill="1" applyBorder="1" applyAlignment="1">
      <alignment horizontal="center" vertical="center" wrapText="1"/>
    </xf>
    <xf numFmtId="168" fontId="18" fillId="0" borderId="13" xfId="46" applyNumberFormat="1" applyFont="1" applyFill="1" applyBorder="1" applyAlignment="1" applyProtection="1">
      <alignment horizontal="center" vertical="center" wrapText="1"/>
      <protection/>
    </xf>
    <xf numFmtId="170" fontId="18" fillId="0" borderId="13" xfId="46" applyNumberFormat="1" applyFont="1" applyFill="1" applyBorder="1" applyAlignment="1" applyProtection="1">
      <alignment horizontal="center" vertical="center" wrapText="1"/>
      <protection/>
    </xf>
    <xf numFmtId="9" fontId="16" fillId="0" borderId="16" xfId="68" applyNumberFormat="1" applyFont="1" applyFill="1" applyBorder="1" applyAlignment="1" applyProtection="1">
      <alignment horizontal="center" vertical="center" wrapText="1"/>
      <protection/>
    </xf>
    <xf numFmtId="0" fontId="16" fillId="0" borderId="16" xfId="46" applyNumberFormat="1" applyFont="1" applyFill="1" applyBorder="1" applyAlignment="1" applyProtection="1">
      <alignment horizontal="center" vertical="center" wrapText="1"/>
      <protection/>
    </xf>
    <xf numFmtId="168" fontId="18" fillId="0" borderId="13" xfId="0" applyNumberFormat="1" applyFont="1" applyFill="1" applyBorder="1" applyAlignment="1">
      <alignment horizontal="center" vertical="center"/>
    </xf>
    <xf numFmtId="4" fontId="18" fillId="0" borderId="13" xfId="46" applyNumberFormat="1" applyFont="1" applyFill="1" applyBorder="1" applyAlignment="1" applyProtection="1">
      <alignment horizontal="center" vertical="center" wrapText="1"/>
      <protection/>
    </xf>
    <xf numFmtId="9" fontId="16" fillId="0" borderId="11" xfId="68" applyNumberFormat="1" applyFont="1" applyFill="1" applyBorder="1" applyAlignment="1" applyProtection="1">
      <alignment horizontal="center" vertical="center" wrapText="1"/>
      <protection/>
    </xf>
    <xf numFmtId="0" fontId="16" fillId="0" borderId="11" xfId="46" applyNumberFormat="1" applyFont="1" applyFill="1" applyBorder="1" applyAlignment="1" applyProtection="1">
      <alignment horizontal="center" vertical="center" wrapText="1"/>
      <protection/>
    </xf>
    <xf numFmtId="0" fontId="18" fillId="0" borderId="11" xfId="0" applyFont="1" applyFill="1" applyBorder="1" applyAlignment="1">
      <alignment horizontal="left" vertical="center"/>
    </xf>
    <xf numFmtId="170" fontId="18" fillId="0" borderId="11" xfId="46" applyNumberFormat="1" applyFont="1" applyFill="1" applyBorder="1" applyAlignment="1" applyProtection="1">
      <alignment horizontal="center" vertical="center" wrapText="1"/>
      <protection/>
    </xf>
    <xf numFmtId="168" fontId="18" fillId="0" borderId="11" xfId="0" applyNumberFormat="1" applyFont="1" applyFill="1" applyBorder="1" applyAlignment="1">
      <alignment horizontal="center" vertical="center"/>
    </xf>
    <xf numFmtId="4" fontId="18" fillId="0" borderId="11" xfId="46" applyNumberFormat="1" applyFont="1" applyFill="1" applyBorder="1" applyAlignment="1" applyProtection="1">
      <alignment horizontal="center" vertical="center" wrapText="1"/>
      <protection/>
    </xf>
    <xf numFmtId="0" fontId="20" fillId="0" borderId="10" xfId="59" applyNumberFormat="1" applyFont="1" applyFill="1" applyBorder="1" applyAlignment="1" applyProtection="1">
      <alignment wrapText="1"/>
      <protection/>
    </xf>
    <xf numFmtId="172" fontId="19" fillId="33" borderId="10" xfId="60" applyNumberFormat="1" applyFont="1" applyFill="1" applyBorder="1" applyAlignment="1" applyProtection="1">
      <alignment horizontal="right"/>
      <protection/>
    </xf>
    <xf numFmtId="9" fontId="19" fillId="0" borderId="10" xfId="59" applyNumberFormat="1" applyFont="1" applyFill="1" applyBorder="1" applyAlignment="1" applyProtection="1">
      <alignment horizontal="center"/>
      <protection/>
    </xf>
    <xf numFmtId="170" fontId="19" fillId="33" borderId="10" xfId="60" applyNumberFormat="1" applyFont="1" applyFill="1" applyBorder="1" applyAlignment="1" applyProtection="1">
      <alignment horizontal="center"/>
      <protection/>
    </xf>
    <xf numFmtId="171" fontId="20" fillId="0" borderId="10" xfId="59" applyNumberFormat="1" applyFont="1" applyFill="1" applyBorder="1" applyAlignment="1" applyProtection="1">
      <alignment horizontal="center"/>
      <protection/>
    </xf>
    <xf numFmtId="0" fontId="23" fillId="0" borderId="17" xfId="59" applyNumberFormat="1" applyFont="1" applyFill="1" applyBorder="1" applyAlignment="1" applyProtection="1">
      <alignment/>
      <protection/>
    </xf>
    <xf numFmtId="0" fontId="23" fillId="0" borderId="10" xfId="59" applyNumberFormat="1" applyFont="1" applyFill="1" applyBorder="1" applyAlignment="1" applyProtection="1">
      <alignment/>
      <protection/>
    </xf>
    <xf numFmtId="170" fontId="16" fillId="0" borderId="10" xfId="0" applyNumberFormat="1" applyFont="1" applyBorder="1" applyAlignment="1">
      <alignment horizontal="center"/>
    </xf>
    <xf numFmtId="168" fontId="16" fillId="0" borderId="10" xfId="0" applyNumberFormat="1" applyFont="1" applyBorder="1" applyAlignment="1">
      <alignment horizontal="center"/>
    </xf>
    <xf numFmtId="0" fontId="0" fillId="0" borderId="15" xfId="0" applyBorder="1" applyAlignment="1">
      <alignment/>
    </xf>
    <xf numFmtId="0" fontId="19" fillId="33" borderId="10" xfId="60" applyFont="1" applyFill="1" applyBorder="1" applyAlignment="1" applyProtection="1">
      <alignment horizontal="center"/>
      <protection/>
    </xf>
    <xf numFmtId="0" fontId="23" fillId="0" borderId="0" xfId="59" applyNumberFormat="1" applyFont="1" applyFill="1" applyBorder="1" applyAlignment="1" applyProtection="1">
      <alignment/>
      <protection/>
    </xf>
    <xf numFmtId="0" fontId="23" fillId="0" borderId="0" xfId="0" applyFont="1" applyAlignment="1">
      <alignment/>
    </xf>
    <xf numFmtId="0" fontId="16" fillId="0" borderId="0" xfId="46" applyNumberFormat="1" applyFont="1" applyFill="1" applyBorder="1" applyAlignment="1" applyProtection="1">
      <alignment horizontal="right" vertical="center" wrapText="1"/>
      <protection/>
    </xf>
    <xf numFmtId="0" fontId="24" fillId="0" borderId="0" xfId="46" applyNumberFormat="1" applyFont="1" applyFill="1" applyBorder="1" applyAlignment="1" applyProtection="1">
      <alignment vertical="center" wrapText="1"/>
      <protection/>
    </xf>
    <xf numFmtId="0" fontId="6" fillId="0" borderId="0" xfId="46" applyNumberFormat="1" applyFont="1" applyFill="1" applyBorder="1" applyAlignment="1" applyProtection="1">
      <alignment/>
      <protection/>
    </xf>
    <xf numFmtId="0" fontId="25" fillId="0" borderId="0" xfId="0" applyFont="1" applyFill="1" applyAlignment="1">
      <alignment/>
    </xf>
    <xf numFmtId="4" fontId="15" fillId="0" borderId="10" xfId="46" applyNumberFormat="1" applyFont="1" applyFill="1" applyBorder="1" applyAlignment="1" applyProtection="1">
      <alignment horizontal="center" vertical="center" wrapText="1"/>
      <protection/>
    </xf>
    <xf numFmtId="0" fontId="26" fillId="0" borderId="10" xfId="46" applyNumberFormat="1" applyFont="1" applyFill="1" applyBorder="1" applyAlignment="1" applyProtection="1">
      <alignment horizontal="left" vertical="center" wrapText="1"/>
      <protection/>
    </xf>
    <xf numFmtId="3" fontId="16" fillId="0" borderId="10" xfId="46" applyNumberFormat="1" applyFont="1" applyFill="1" applyBorder="1" applyAlignment="1" applyProtection="1">
      <alignment horizontal="center" vertical="center" wrapText="1"/>
      <protection/>
    </xf>
    <xf numFmtId="0" fontId="26" fillId="0" borderId="10" xfId="46" applyNumberFormat="1" applyFont="1" applyFill="1" applyBorder="1" applyAlignment="1" applyProtection="1">
      <alignment horizontal="left" vertical="center"/>
      <protection/>
    </xf>
    <xf numFmtId="4" fontId="16" fillId="0" borderId="10" xfId="46" applyNumberFormat="1" applyFont="1" applyFill="1" applyBorder="1" applyAlignment="1" applyProtection="1">
      <alignment horizontal="center" vertical="center" wrapText="1"/>
      <protection/>
    </xf>
    <xf numFmtId="0" fontId="26" fillId="0" borderId="10" xfId="0" applyFont="1" applyBorder="1" applyAlignment="1">
      <alignment horizontal="left" vertical="center"/>
    </xf>
    <xf numFmtId="168" fontId="16" fillId="0" borderId="10" xfId="0" applyNumberFormat="1" applyFont="1" applyFill="1" applyBorder="1" applyAlignment="1">
      <alignment horizontal="center" vertical="center"/>
    </xf>
    <xf numFmtId="0" fontId="16" fillId="0" borderId="10" xfId="0" applyFont="1" applyFill="1" applyBorder="1" applyAlignment="1">
      <alignment horizontal="left" vertical="center"/>
    </xf>
    <xf numFmtId="0" fontId="14" fillId="34" borderId="10" xfId="59" applyNumberFormat="1" applyFont="1" applyFill="1" applyBorder="1" applyAlignment="1" applyProtection="1">
      <alignment horizontal="center" vertical="center"/>
      <protection/>
    </xf>
    <xf numFmtId="0" fontId="14" fillId="34" borderId="10" xfId="59" applyNumberFormat="1" applyFont="1" applyFill="1" applyBorder="1" applyAlignment="1" applyProtection="1">
      <alignment horizontal="center" vertical="center" wrapText="1"/>
      <protection/>
    </xf>
    <xf numFmtId="168" fontId="14" fillId="34" borderId="10" xfId="59" applyNumberFormat="1" applyFont="1" applyFill="1" applyBorder="1" applyAlignment="1" applyProtection="1">
      <alignment horizontal="center" vertical="center" wrapText="1"/>
      <protection/>
    </xf>
    <xf numFmtId="0" fontId="16" fillId="0" borderId="10" xfId="0" applyFont="1" applyBorder="1" applyAlignment="1">
      <alignment horizontal="left" vertical="center" wrapText="1"/>
    </xf>
    <xf numFmtId="0" fontId="16" fillId="0" borderId="10" xfId="0" applyFont="1" applyBorder="1" applyAlignment="1">
      <alignment wrapText="1"/>
    </xf>
    <xf numFmtId="0" fontId="16" fillId="0" borderId="10" xfId="0" applyFont="1" applyBorder="1" applyAlignment="1">
      <alignment horizontal="right" vertical="center"/>
    </xf>
    <xf numFmtId="0" fontId="16" fillId="33" borderId="10" xfId="0" applyFont="1" applyFill="1" applyBorder="1" applyAlignment="1">
      <alignment horizontal="left" vertical="center" wrapText="1"/>
    </xf>
    <xf numFmtId="0" fontId="16" fillId="0" borderId="0" xfId="0" applyFont="1" applyAlignment="1">
      <alignment horizontal="center" vertical="center"/>
    </xf>
    <xf numFmtId="0" fontId="14" fillId="0" borderId="0" xfId="46" applyNumberFormat="1" applyFont="1" applyFill="1" applyBorder="1" applyAlignment="1" applyProtection="1">
      <alignment horizontal="right" vertical="center"/>
      <protection/>
    </xf>
    <xf numFmtId="0" fontId="24" fillId="0" borderId="0" xfId="46" applyNumberFormat="1" applyFont="1" applyFill="1" applyBorder="1" applyAlignment="1" applyProtection="1">
      <alignment horizontal="left" vertical="center" wrapText="1"/>
      <protection/>
    </xf>
    <xf numFmtId="0" fontId="16" fillId="0" borderId="10" xfId="46" applyNumberFormat="1" applyFont="1" applyFill="1" applyBorder="1" applyAlignment="1" applyProtection="1">
      <alignment horizontal="left" vertical="center" wrapText="1"/>
      <protection/>
    </xf>
    <xf numFmtId="0" fontId="27" fillId="33" borderId="10" xfId="46" applyNumberFormat="1" applyFont="1" applyFill="1" applyBorder="1" applyAlignment="1" applyProtection="1">
      <alignment horizontal="center" vertical="center" wrapText="1"/>
      <protection/>
    </xf>
    <xf numFmtId="0" fontId="16" fillId="0" borderId="11" xfId="46" applyNumberFormat="1" applyFont="1" applyFill="1" applyBorder="1" applyAlignment="1" applyProtection="1">
      <alignment horizontal="center" vertical="center"/>
      <protection/>
    </xf>
    <xf numFmtId="0" fontId="6" fillId="33" borderId="0" xfId="46" applyNumberFormat="1" applyFont="1" applyFill="1" applyBorder="1" applyAlignment="1" applyProtection="1">
      <alignment/>
      <protection/>
    </xf>
    <xf numFmtId="0" fontId="16" fillId="0" borderId="17" xfId="46" applyNumberFormat="1" applyFont="1" applyFill="1" applyBorder="1" applyAlignment="1" applyProtection="1">
      <alignment horizontal="center" vertical="center" wrapText="1"/>
      <protection/>
    </xf>
    <xf numFmtId="0" fontId="16" fillId="0" borderId="13" xfId="46" applyNumberFormat="1" applyFont="1" applyFill="1" applyBorder="1" applyAlignment="1" applyProtection="1">
      <alignment horizontal="center" vertical="center"/>
      <protection/>
    </xf>
    <xf numFmtId="0" fontId="16" fillId="0" borderId="13" xfId="46" applyNumberFormat="1" applyFont="1" applyFill="1" applyBorder="1" applyAlignment="1" applyProtection="1">
      <alignment horizontal="center" vertical="center" wrapText="1"/>
      <protection/>
    </xf>
    <xf numFmtId="0" fontId="16" fillId="33" borderId="13" xfId="46" applyNumberFormat="1" applyFont="1" applyFill="1" applyBorder="1" applyAlignment="1" applyProtection="1">
      <alignment horizontal="center" vertical="center" wrapText="1"/>
      <protection/>
    </xf>
    <xf numFmtId="168" fontId="16" fillId="0" borderId="13" xfId="46" applyNumberFormat="1" applyFont="1" applyFill="1" applyBorder="1" applyAlignment="1" applyProtection="1">
      <alignment horizontal="center" vertical="center" wrapText="1"/>
      <protection/>
    </xf>
    <xf numFmtId="168" fontId="16" fillId="33" borderId="13" xfId="46" applyNumberFormat="1" applyFont="1" applyFill="1" applyBorder="1" applyAlignment="1" applyProtection="1">
      <alignment horizontal="center" vertical="center" wrapText="1"/>
      <protection/>
    </xf>
    <xf numFmtId="2" fontId="16" fillId="0" borderId="13" xfId="46" applyNumberFormat="1" applyFont="1" applyFill="1" applyBorder="1" applyAlignment="1" applyProtection="1">
      <alignment horizontal="center" vertical="center" wrapText="1"/>
      <protection/>
    </xf>
    <xf numFmtId="4" fontId="16" fillId="0" borderId="13" xfId="46" applyNumberFormat="1" applyFont="1" applyFill="1" applyBorder="1" applyAlignment="1" applyProtection="1">
      <alignment horizontal="center" vertical="center" wrapText="1"/>
      <protection/>
    </xf>
    <xf numFmtId="4" fontId="16" fillId="0" borderId="0" xfId="46" applyNumberFormat="1" applyFont="1" applyFill="1" applyBorder="1" applyAlignment="1" applyProtection="1">
      <alignment horizontal="center" vertical="center" wrapText="1"/>
      <protection/>
    </xf>
    <xf numFmtId="173" fontId="0" fillId="0" borderId="0" xfId="0" applyNumberFormat="1" applyAlignment="1">
      <alignment/>
    </xf>
    <xf numFmtId="0" fontId="29" fillId="0" borderId="0" xfId="46" applyNumberFormat="1" applyFont="1" applyFill="1" applyBorder="1" applyAlignment="1" applyProtection="1">
      <alignment/>
      <protection/>
    </xf>
    <xf numFmtId="0" fontId="14" fillId="35" borderId="10" xfId="46" applyNumberFormat="1" applyFont="1" applyFill="1" applyBorder="1" applyAlignment="1" applyProtection="1">
      <alignment horizontal="left" vertical="center" wrapText="1"/>
      <protection/>
    </xf>
    <xf numFmtId="0" fontId="14" fillId="35" borderId="10" xfId="46" applyNumberFormat="1" applyFont="1" applyFill="1" applyBorder="1" applyAlignment="1" applyProtection="1">
      <alignment horizontal="center" vertical="center" wrapText="1"/>
      <protection/>
    </xf>
    <xf numFmtId="0" fontId="14" fillId="0" borderId="15" xfId="46" applyNumberFormat="1" applyFont="1" applyFill="1" applyBorder="1" applyAlignment="1" applyProtection="1">
      <alignment horizontal="center" vertical="center"/>
      <protection/>
    </xf>
    <xf numFmtId="0" fontId="14" fillId="0" borderId="10" xfId="46" applyNumberFormat="1" applyFont="1" applyFill="1" applyBorder="1" applyAlignment="1" applyProtection="1">
      <alignment horizontal="left" vertical="center" wrapText="1"/>
      <protection/>
    </xf>
    <xf numFmtId="0" fontId="16" fillId="0" borderId="15" xfId="46" applyNumberFormat="1" applyFont="1" applyFill="1" applyBorder="1" applyAlignment="1" applyProtection="1">
      <alignment horizontal="center" vertical="center"/>
      <protection/>
    </xf>
    <xf numFmtId="0" fontId="16" fillId="0" borderId="0" xfId="46" applyNumberFormat="1" applyFont="1" applyFill="1" applyBorder="1" applyAlignment="1" applyProtection="1">
      <alignment horizontal="center" vertical="center" wrapText="1"/>
      <protection/>
    </xf>
    <xf numFmtId="0" fontId="20" fillId="33" borderId="10" xfId="59" applyNumberFormat="1" applyFont="1" applyFill="1" applyBorder="1" applyAlignment="1" applyProtection="1">
      <alignment horizontal="left" vertical="center" wrapText="1"/>
      <protection/>
    </xf>
    <xf numFmtId="0" fontId="16" fillId="0" borderId="14" xfId="46" applyNumberFormat="1" applyFont="1" applyFill="1" applyBorder="1" applyAlignment="1" applyProtection="1">
      <alignment horizontal="center" vertical="center"/>
      <protection/>
    </xf>
    <xf numFmtId="0" fontId="20" fillId="0" borderId="10" xfId="46" applyNumberFormat="1" applyFont="1" applyFill="1" applyBorder="1" applyAlignment="1" applyProtection="1">
      <alignment horizontal="left" vertical="center" wrapText="1"/>
      <protection/>
    </xf>
    <xf numFmtId="0" fontId="20" fillId="33" borderId="10" xfId="46" applyNumberFormat="1" applyFont="1" applyFill="1" applyBorder="1" applyAlignment="1" applyProtection="1">
      <alignment horizontal="center" vertical="center" wrapText="1"/>
      <protection/>
    </xf>
    <xf numFmtId="168" fontId="20" fillId="0" borderId="10" xfId="46" applyNumberFormat="1" applyFont="1" applyFill="1" applyBorder="1" applyAlignment="1" applyProtection="1">
      <alignment horizontal="center" vertical="center" wrapText="1"/>
      <protection/>
    </xf>
    <xf numFmtId="9" fontId="19" fillId="0" borderId="10" xfId="59" applyNumberFormat="1" applyFont="1" applyFill="1" applyBorder="1" applyAlignment="1" applyProtection="1">
      <alignment horizontal="center" vertical="center" wrapText="1"/>
      <protection/>
    </xf>
    <xf numFmtId="168" fontId="16" fillId="0" borderId="15" xfId="46" applyNumberFormat="1" applyFont="1" applyFill="1" applyBorder="1" applyAlignment="1" applyProtection="1">
      <alignment horizontal="center" vertical="center" wrapText="1"/>
      <protection/>
    </xf>
    <xf numFmtId="168" fontId="20" fillId="0" borderId="10" xfId="46" applyNumberFormat="1" applyFont="1" applyFill="1" applyBorder="1" applyAlignment="1" applyProtection="1">
      <alignment horizontal="center" vertical="center"/>
      <protection/>
    </xf>
    <xf numFmtId="168" fontId="20" fillId="0" borderId="10" xfId="0" applyNumberFormat="1" applyFont="1" applyBorder="1" applyAlignment="1">
      <alignment horizontal="center" vertical="center"/>
    </xf>
    <xf numFmtId="174" fontId="16" fillId="33" borderId="10" xfId="46" applyNumberFormat="1" applyFont="1" applyFill="1" applyBorder="1" applyAlignment="1" applyProtection="1">
      <alignment horizontal="center" vertical="center" wrapText="1"/>
      <protection/>
    </xf>
    <xf numFmtId="0" fontId="19" fillId="0" borderId="17" xfId="59" applyNumberFormat="1" applyFont="1" applyFill="1" applyBorder="1" applyAlignment="1" applyProtection="1">
      <alignment horizontal="center" vertical="center"/>
      <protection/>
    </xf>
    <xf numFmtId="172" fontId="19" fillId="0" borderId="10" xfId="59" applyNumberFormat="1" applyFont="1" applyFill="1" applyBorder="1" applyAlignment="1" applyProtection="1">
      <alignment horizontal="center" vertical="center" wrapText="1"/>
      <protection/>
    </xf>
    <xf numFmtId="172" fontId="20" fillId="0" borderId="17" xfId="59" applyNumberFormat="1" applyFont="1" applyFill="1" applyBorder="1" applyAlignment="1" applyProtection="1">
      <alignment horizontal="center" vertical="center" wrapText="1"/>
      <protection/>
    </xf>
    <xf numFmtId="0" fontId="20" fillId="0" borderId="0" xfId="59" applyNumberFormat="1" applyFont="1" applyFill="1" applyBorder="1" applyAlignment="1" applyProtection="1">
      <alignment horizontal="center" vertical="center" wrapText="1"/>
      <protection/>
    </xf>
    <xf numFmtId="0" fontId="20" fillId="0" borderId="10" xfId="0" applyFont="1" applyBorder="1" applyAlignment="1">
      <alignment horizontal="left" wrapText="1"/>
    </xf>
    <xf numFmtId="0" fontId="20" fillId="0" borderId="10" xfId="0" applyFont="1" applyBorder="1" applyAlignment="1">
      <alignment horizontal="center" vertical="center"/>
    </xf>
    <xf numFmtId="168" fontId="16" fillId="0" borderId="11" xfId="46" applyNumberFormat="1" applyFont="1" applyFill="1" applyBorder="1" applyAlignment="1" applyProtection="1">
      <alignment horizontal="center" vertical="center" wrapText="1"/>
      <protection/>
    </xf>
    <xf numFmtId="0" fontId="19" fillId="33" borderId="18" xfId="59" applyNumberFormat="1" applyFont="1" applyFill="1" applyBorder="1" applyAlignment="1" applyProtection="1">
      <alignment horizontal="center" vertical="center"/>
      <protection/>
    </xf>
    <xf numFmtId="49" fontId="20" fillId="33" borderId="11" xfId="65" applyNumberFormat="1" applyFont="1" applyFill="1" applyBorder="1" applyAlignment="1" applyProtection="1">
      <alignment vertical="top" wrapText="1"/>
      <protection/>
    </xf>
    <xf numFmtId="0" fontId="20" fillId="33" borderId="11" xfId="65" applyNumberFormat="1" applyFont="1" applyFill="1" applyBorder="1" applyAlignment="1" applyProtection="1">
      <alignment horizontal="center" vertical="center" wrapText="1"/>
      <protection/>
    </xf>
    <xf numFmtId="172" fontId="19" fillId="33" borderId="11" xfId="59" applyNumberFormat="1" applyFont="1" applyFill="1" applyBorder="1" applyAlignment="1" applyProtection="1">
      <alignment horizontal="center" vertical="center" wrapText="1"/>
      <protection/>
    </xf>
    <xf numFmtId="9" fontId="19" fillId="33" borderId="11" xfId="59" applyNumberFormat="1" applyFont="1" applyFill="1" applyBorder="1" applyAlignment="1" applyProtection="1">
      <alignment horizontal="center" vertical="center" wrapText="1"/>
      <protection/>
    </xf>
    <xf numFmtId="172" fontId="20" fillId="33" borderId="18" xfId="59" applyNumberFormat="1" applyFont="1" applyFill="1" applyBorder="1" applyAlignment="1" applyProtection="1">
      <alignment horizontal="center" vertical="center" wrapText="1"/>
      <protection/>
    </xf>
    <xf numFmtId="0" fontId="19" fillId="33" borderId="18" xfId="59" applyNumberFormat="1" applyFont="1" applyFill="1" applyBorder="1" applyAlignment="1" applyProtection="1">
      <alignment horizontal="center" vertical="center" wrapText="1"/>
      <protection/>
    </xf>
    <xf numFmtId="0" fontId="19" fillId="33" borderId="0" xfId="59" applyNumberFormat="1" applyFont="1" applyFill="1" applyBorder="1" applyAlignment="1" applyProtection="1">
      <alignment horizontal="center" vertical="center" wrapText="1"/>
      <protection/>
    </xf>
    <xf numFmtId="0" fontId="23" fillId="33" borderId="0" xfId="0" applyFont="1" applyFill="1" applyAlignment="1">
      <alignment/>
    </xf>
    <xf numFmtId="0" fontId="0" fillId="0" borderId="0" xfId="0" applyAlignment="1">
      <alignment wrapText="1"/>
    </xf>
    <xf numFmtId="0" fontId="0" fillId="0" borderId="0" xfId="0" applyNumberFormat="1" applyAlignment="1">
      <alignment/>
    </xf>
    <xf numFmtId="0" fontId="16" fillId="0" borderId="10" xfId="46" applyNumberFormat="1" applyFont="1" applyFill="1" applyBorder="1" applyAlignment="1" applyProtection="1">
      <alignment horizontal="center"/>
      <protection/>
    </xf>
    <xf numFmtId="0" fontId="16" fillId="33" borderId="10" xfId="46" applyNumberFormat="1" applyFont="1" applyFill="1" applyBorder="1" applyAlignment="1" applyProtection="1">
      <alignment horizontal="left" vertical="center" wrapText="1"/>
      <protection/>
    </xf>
    <xf numFmtId="168" fontId="16" fillId="0" borderId="10" xfId="46" applyNumberFormat="1" applyFont="1" applyFill="1" applyBorder="1" applyAlignment="1" applyProtection="1">
      <alignment horizontal="center" vertical="top" wrapText="1"/>
      <protection/>
    </xf>
    <xf numFmtId="168" fontId="16" fillId="0" borderId="17" xfId="46" applyNumberFormat="1" applyFont="1" applyFill="1" applyBorder="1" applyAlignment="1" applyProtection="1">
      <alignment horizontal="center" vertical="center" wrapText="1"/>
      <protection/>
    </xf>
    <xf numFmtId="9" fontId="16" fillId="0" borderId="19" xfId="68" applyNumberFormat="1" applyFont="1" applyFill="1" applyBorder="1" applyAlignment="1" applyProtection="1">
      <alignment horizontal="center" vertical="center" wrapText="1"/>
      <protection/>
    </xf>
    <xf numFmtId="168" fontId="16" fillId="0" borderId="19" xfId="46" applyNumberFormat="1" applyFont="1" applyFill="1" applyBorder="1" applyAlignment="1" applyProtection="1">
      <alignment horizontal="center" vertical="center" wrapText="1"/>
      <protection/>
    </xf>
    <xf numFmtId="0" fontId="16" fillId="0" borderId="10" xfId="0" applyFont="1" applyFill="1" applyBorder="1" applyAlignment="1">
      <alignment horizontal="left" vertical="center" wrapText="1"/>
    </xf>
    <xf numFmtId="0" fontId="16" fillId="0" borderId="10" xfId="0" applyNumberFormat="1" applyFont="1" applyBorder="1" applyAlignment="1">
      <alignment horizontal="center" vertical="center"/>
    </xf>
    <xf numFmtId="0" fontId="16" fillId="0" borderId="10" xfId="0" applyFont="1" applyBorder="1" applyAlignment="1">
      <alignment horizontal="left"/>
    </xf>
    <xf numFmtId="0" fontId="16" fillId="0" borderId="10" xfId="46" applyNumberFormat="1" applyFont="1" applyFill="1" applyBorder="1" applyAlignment="1" applyProtection="1">
      <alignment horizontal="justify"/>
      <protection/>
    </xf>
    <xf numFmtId="0" fontId="16" fillId="0" borderId="12" xfId="46" applyNumberFormat="1" applyFont="1" applyFill="1" applyBorder="1" applyAlignment="1" applyProtection="1">
      <alignment horizontal="center" vertical="center" wrapText="1"/>
      <protection/>
    </xf>
    <xf numFmtId="169" fontId="16" fillId="0" borderId="13" xfId="46" applyNumberFormat="1" applyFont="1" applyFill="1" applyBorder="1" applyAlignment="1" applyProtection="1">
      <alignment horizontal="center" vertical="center" wrapText="1"/>
      <protection/>
    </xf>
    <xf numFmtId="168" fontId="16" fillId="0" borderId="10" xfId="46" applyNumberFormat="1" applyFont="1" applyFill="1" applyBorder="1" applyAlignment="1" applyProtection="1">
      <alignment horizontal="center" vertical="center"/>
      <protection/>
    </xf>
    <xf numFmtId="0" fontId="16" fillId="33" borderId="10" xfId="46" applyNumberFormat="1" applyFont="1" applyFill="1" applyBorder="1" applyAlignment="1" applyProtection="1">
      <alignment horizontal="right" vertical="center" wrapText="1"/>
      <protection/>
    </xf>
    <xf numFmtId="168" fontId="16" fillId="33" borderId="10" xfId="46" applyNumberFormat="1" applyFont="1" applyFill="1" applyBorder="1" applyAlignment="1" applyProtection="1">
      <alignment horizontal="center" vertical="center" wrapText="1"/>
      <protection/>
    </xf>
    <xf numFmtId="0" fontId="16" fillId="33" borderId="11" xfId="46" applyNumberFormat="1" applyFont="1" applyFill="1" applyBorder="1" applyAlignment="1" applyProtection="1">
      <alignment horizontal="center" vertical="center" wrapText="1"/>
      <protection/>
    </xf>
    <xf numFmtId="4" fontId="16" fillId="33" borderId="11" xfId="46" applyNumberFormat="1" applyFont="1" applyFill="1" applyBorder="1" applyAlignment="1" applyProtection="1">
      <alignment horizontal="center" vertical="center" wrapText="1"/>
      <protection/>
    </xf>
    <xf numFmtId="168" fontId="16" fillId="33" borderId="10" xfId="46" applyNumberFormat="1" applyFont="1" applyFill="1" applyBorder="1" applyAlignment="1" applyProtection="1">
      <alignment horizontal="center" vertical="center"/>
      <protection/>
    </xf>
    <xf numFmtId="4" fontId="16" fillId="33" borderId="10" xfId="46" applyNumberFormat="1" applyFont="1" applyFill="1" applyBorder="1" applyAlignment="1" applyProtection="1">
      <alignment horizontal="center" vertical="center" wrapText="1"/>
      <protection/>
    </xf>
    <xf numFmtId="0" fontId="16" fillId="33" borderId="11" xfId="46" applyNumberFormat="1" applyFont="1" applyFill="1" applyBorder="1" applyAlignment="1" applyProtection="1">
      <alignment horizontal="center" vertical="center"/>
      <protection/>
    </xf>
    <xf numFmtId="0" fontId="16" fillId="0" borderId="10" xfId="0" applyFont="1" applyFill="1" applyBorder="1" applyAlignment="1">
      <alignment vertical="center" wrapText="1"/>
    </xf>
    <xf numFmtId="4" fontId="16" fillId="0" borderId="10" xfId="46" applyNumberFormat="1" applyFont="1" applyFill="1" applyBorder="1" applyAlignment="1" applyProtection="1">
      <alignment horizontal="center" vertical="center"/>
      <protection/>
    </xf>
    <xf numFmtId="0" fontId="0" fillId="33" borderId="0" xfId="0" applyFont="1" applyFill="1" applyAlignment="1">
      <alignment/>
    </xf>
    <xf numFmtId="0" fontId="16" fillId="0" borderId="0" xfId="46" applyNumberFormat="1" applyFont="1" applyFill="1" applyBorder="1" applyAlignment="1" applyProtection="1">
      <alignment horizontal="center" vertical="center"/>
      <protection/>
    </xf>
    <xf numFmtId="172" fontId="20" fillId="0" borderId="10" xfId="59" applyNumberFormat="1" applyFont="1" applyFill="1" applyBorder="1" applyAlignment="1" applyProtection="1">
      <alignment horizontal="right"/>
      <protection/>
    </xf>
    <xf numFmtId="0" fontId="20" fillId="0" borderId="10" xfId="59" applyNumberFormat="1" applyFont="1" applyFill="1" applyBorder="1" applyAlignment="1" applyProtection="1">
      <alignment/>
      <protection/>
    </xf>
    <xf numFmtId="0" fontId="15" fillId="0" borderId="10" xfId="59" applyNumberFormat="1" applyFont="1" applyFill="1" applyBorder="1" applyAlignment="1" applyProtection="1">
      <alignment/>
      <protection/>
    </xf>
    <xf numFmtId="0" fontId="20" fillId="0" borderId="15" xfId="0" applyFont="1" applyFill="1" applyBorder="1" applyAlignment="1">
      <alignment horizontal="left" vertical="center" wrapText="1"/>
    </xf>
    <xf numFmtId="0" fontId="15" fillId="34" borderId="10" xfId="59" applyNumberFormat="1" applyFont="1" applyFill="1" applyBorder="1" applyAlignment="1" applyProtection="1">
      <alignment horizontal="center" vertical="center"/>
      <protection/>
    </xf>
    <xf numFmtId="0" fontId="15" fillId="34" borderId="10" xfId="59" applyNumberFormat="1" applyFont="1" applyFill="1" applyBorder="1" applyAlignment="1" applyProtection="1">
      <alignment horizontal="center" vertical="center" wrapText="1"/>
      <protection/>
    </xf>
    <xf numFmtId="168" fontId="15" fillId="34" borderId="10" xfId="59" applyNumberFormat="1" applyFont="1" applyFill="1" applyBorder="1" applyAlignment="1" applyProtection="1">
      <alignment horizontal="center" vertical="center" wrapText="1"/>
      <protection/>
    </xf>
    <xf numFmtId="172" fontId="15" fillId="34" borderId="10" xfId="59" applyNumberFormat="1" applyFont="1" applyFill="1" applyBorder="1" applyAlignment="1" applyProtection="1">
      <alignment horizontal="center" vertical="center" wrapText="1"/>
      <protection/>
    </xf>
    <xf numFmtId="0" fontId="13" fillId="0" borderId="10" xfId="0" applyFont="1" applyBorder="1" applyAlignment="1">
      <alignment horizontal="center" vertical="center" wrapText="1"/>
    </xf>
    <xf numFmtId="168" fontId="13" fillId="0" borderId="10" xfId="0" applyNumberFormat="1" applyFont="1" applyBorder="1" applyAlignment="1">
      <alignment horizontal="center" vertical="center" wrapText="1"/>
    </xf>
    <xf numFmtId="0" fontId="0" fillId="0" borderId="10" xfId="0" applyFont="1" applyBorder="1" applyAlignment="1">
      <alignment horizontal="left" vertical="center" wrapText="1"/>
    </xf>
    <xf numFmtId="168" fontId="14" fillId="33" borderId="16" xfId="0" applyNumberFormat="1" applyFont="1" applyFill="1" applyBorder="1" applyAlignment="1">
      <alignment vertical="center"/>
    </xf>
    <xf numFmtId="0" fontId="14" fillId="34" borderId="10" xfId="46" applyNumberFormat="1" applyFont="1" applyFill="1" applyBorder="1" applyAlignment="1" applyProtection="1">
      <alignment horizontal="center" vertical="center"/>
      <protection/>
    </xf>
    <xf numFmtId="0" fontId="14" fillId="34" borderId="11" xfId="46" applyNumberFormat="1" applyFont="1" applyFill="1" applyBorder="1" applyAlignment="1" applyProtection="1">
      <alignment horizontal="center" vertical="center" wrapText="1"/>
      <protection/>
    </xf>
    <xf numFmtId="168" fontId="14" fillId="34" borderId="10" xfId="46" applyNumberFormat="1" applyFont="1" applyFill="1" applyBorder="1" applyAlignment="1" applyProtection="1">
      <alignment horizontal="center" vertical="center" wrapText="1"/>
      <protection/>
    </xf>
    <xf numFmtId="4" fontId="14" fillId="34" borderId="10" xfId="46" applyNumberFormat="1" applyFont="1" applyFill="1" applyBorder="1" applyAlignment="1" applyProtection="1">
      <alignment horizontal="center" vertical="center" wrapText="1"/>
      <protection/>
    </xf>
    <xf numFmtId="168" fontId="15" fillId="34" borderId="10" xfId="46" applyNumberFormat="1" applyFont="1" applyFill="1" applyBorder="1" applyAlignment="1" applyProtection="1">
      <alignment horizontal="center" vertical="center" wrapText="1"/>
      <protection/>
    </xf>
    <xf numFmtId="0" fontId="14" fillId="34" borderId="10" xfId="46" applyNumberFormat="1" applyFont="1" applyFill="1" applyBorder="1" applyAlignment="1" applyProtection="1">
      <alignment horizontal="center" vertical="center" wrapText="1"/>
      <protection/>
    </xf>
    <xf numFmtId="0" fontId="16" fillId="0" borderId="10" xfId="0" applyFont="1" applyBorder="1" applyAlignment="1">
      <alignment horizontal="left" vertical="center"/>
    </xf>
    <xf numFmtId="168" fontId="16" fillId="33" borderId="11" xfId="46" applyNumberFormat="1" applyFont="1" applyFill="1" applyBorder="1" applyAlignment="1" applyProtection="1">
      <alignment horizontal="center" vertical="center"/>
      <protection/>
    </xf>
    <xf numFmtId="0" fontId="20" fillId="0" borderId="10" xfId="65" applyNumberFormat="1" applyFont="1" applyFill="1" applyBorder="1" applyAlignment="1" applyProtection="1">
      <alignment horizontal="justify" vertical="center" wrapText="1"/>
      <protection/>
    </xf>
    <xf numFmtId="0" fontId="20" fillId="0" borderId="10" xfId="65" applyNumberFormat="1" applyFont="1" applyFill="1" applyBorder="1" applyAlignment="1" applyProtection="1">
      <alignment horizontal="center" vertical="center" wrapText="1"/>
      <protection/>
    </xf>
    <xf numFmtId="0" fontId="20" fillId="36" borderId="10" xfId="65" applyNumberFormat="1" applyFont="1" applyFill="1" applyBorder="1" applyAlignment="1" applyProtection="1">
      <alignment horizontal="center" vertical="center" wrapText="1"/>
      <protection/>
    </xf>
    <xf numFmtId="0" fontId="20" fillId="0" borderId="17" xfId="59" applyNumberFormat="1" applyFont="1" applyFill="1" applyBorder="1" applyAlignment="1" applyProtection="1">
      <alignment horizontal="center" vertical="center" wrapText="1"/>
      <protection/>
    </xf>
    <xf numFmtId="0" fontId="19" fillId="0" borderId="10" xfId="59" applyNumberFormat="1" applyFont="1" applyFill="1" applyBorder="1" applyAlignment="1" applyProtection="1">
      <alignment horizontal="center" vertical="center" wrapText="1"/>
      <protection/>
    </xf>
    <xf numFmtId="0" fontId="19" fillId="0" borderId="0" xfId="59" applyNumberFormat="1" applyFont="1" applyFill="1" applyBorder="1" applyAlignment="1" applyProtection="1">
      <alignment horizontal="center" vertical="center" wrapText="1"/>
      <protection/>
    </xf>
    <xf numFmtId="0" fontId="16" fillId="0" borderId="10" xfId="46" applyNumberFormat="1" applyFont="1" applyFill="1" applyBorder="1" applyAlignment="1" applyProtection="1">
      <alignment/>
      <protection/>
    </xf>
    <xf numFmtId="168" fontId="16" fillId="0" borderId="16" xfId="46" applyNumberFormat="1" applyFont="1" applyFill="1" applyBorder="1" applyAlignment="1" applyProtection="1">
      <alignment horizontal="center" vertical="center"/>
      <protection/>
    </xf>
    <xf numFmtId="0" fontId="21" fillId="0" borderId="10" xfId="0" applyFont="1" applyBorder="1" applyAlignment="1">
      <alignment horizontal="left" vertical="center" wrapText="1"/>
    </xf>
    <xf numFmtId="0" fontId="7" fillId="0" borderId="0" xfId="0" applyFont="1" applyAlignment="1">
      <alignment/>
    </xf>
    <xf numFmtId="0" fontId="15" fillId="0" borderId="18" xfId="59" applyNumberFormat="1" applyFont="1" applyFill="1" applyBorder="1" applyAlignment="1" applyProtection="1">
      <alignment/>
      <protection/>
    </xf>
    <xf numFmtId="0" fontId="14" fillId="0" borderId="0" xfId="59" applyNumberFormat="1" applyFont="1" applyFill="1" applyBorder="1" applyAlignment="1" applyProtection="1">
      <alignment wrapText="1"/>
      <protection/>
    </xf>
    <xf numFmtId="0" fontId="33" fillId="0" borderId="0" xfId="59" applyNumberFormat="1" applyFont="1" applyFill="1" applyBorder="1" applyAlignment="1" applyProtection="1">
      <alignment wrapText="1"/>
      <protection/>
    </xf>
    <xf numFmtId="0" fontId="33" fillId="0" borderId="0" xfId="59" applyNumberFormat="1" applyFont="1" applyFill="1" applyBorder="1" applyAlignment="1" applyProtection="1">
      <alignment/>
      <protection/>
    </xf>
    <xf numFmtId="172" fontId="33" fillId="0" borderId="0" xfId="59" applyNumberFormat="1" applyFont="1" applyFill="1" applyBorder="1" applyAlignment="1" applyProtection="1">
      <alignment/>
      <protection/>
    </xf>
    <xf numFmtId="0" fontId="15" fillId="37" borderId="0" xfId="0" applyFont="1" applyFill="1" applyAlignment="1">
      <alignment horizontal="center" wrapText="1"/>
    </xf>
    <xf numFmtId="172" fontId="0" fillId="0" borderId="0" xfId="0" applyNumberFormat="1" applyFill="1" applyAlignment="1">
      <alignment/>
    </xf>
    <xf numFmtId="0" fontId="15" fillId="34" borderId="17" xfId="59" applyNumberFormat="1" applyFont="1" applyFill="1" applyBorder="1" applyAlignment="1" applyProtection="1">
      <alignment horizontal="center" vertical="center"/>
      <protection/>
    </xf>
    <xf numFmtId="172" fontId="15" fillId="37" borderId="0" xfId="59" applyNumberFormat="1" applyFont="1" applyFill="1" applyBorder="1" applyAlignment="1" applyProtection="1">
      <alignment horizontal="center" vertical="center" wrapText="1"/>
      <protection/>
    </xf>
    <xf numFmtId="0" fontId="34" fillId="34" borderId="10" xfId="59" applyNumberFormat="1" applyFont="1" applyFill="1" applyBorder="1" applyAlignment="1" applyProtection="1">
      <alignment horizontal="center" vertical="center" wrapText="1"/>
      <protection/>
    </xf>
    <xf numFmtId="0" fontId="20" fillId="0" borderId="19" xfId="59" applyNumberFormat="1" applyFont="1" applyFill="1" applyBorder="1" applyAlignment="1" applyProtection="1">
      <alignment horizontal="center"/>
      <protection/>
    </xf>
    <xf numFmtId="0" fontId="16" fillId="0" borderId="10" xfId="0" applyFont="1" applyBorder="1" applyAlignment="1">
      <alignment horizontal="justify" wrapText="1"/>
    </xf>
    <xf numFmtId="172" fontId="20" fillId="0" borderId="10" xfId="59" applyNumberFormat="1" applyFont="1" applyFill="1" applyBorder="1" applyAlignment="1" applyProtection="1">
      <alignment/>
      <protection/>
    </xf>
    <xf numFmtId="10" fontId="20" fillId="0" borderId="10" xfId="59" applyNumberFormat="1" applyFont="1" applyFill="1" applyBorder="1" applyAlignment="1" applyProtection="1">
      <alignment/>
      <protection/>
    </xf>
    <xf numFmtId="172" fontId="20" fillId="0" borderId="0" xfId="59" applyNumberFormat="1" applyFont="1" applyFill="1" applyBorder="1" applyAlignment="1" applyProtection="1">
      <alignment/>
      <protection/>
    </xf>
    <xf numFmtId="0" fontId="20" fillId="0" borderId="0" xfId="59" applyNumberFormat="1" applyFont="1" applyFill="1" applyBorder="1" applyAlignment="1" applyProtection="1">
      <alignment/>
      <protection/>
    </xf>
    <xf numFmtId="176" fontId="20" fillId="0" borderId="10" xfId="59" applyNumberFormat="1" applyFont="1" applyFill="1" applyBorder="1" applyAlignment="1" applyProtection="1">
      <alignment/>
      <protection/>
    </xf>
    <xf numFmtId="0" fontId="16" fillId="0" borderId="10" xfId="59" applyNumberFormat="1" applyFont="1" applyFill="1" applyBorder="1" applyAlignment="1" applyProtection="1">
      <alignment wrapText="1"/>
      <protection/>
    </xf>
    <xf numFmtId="0" fontId="20" fillId="0" borderId="20" xfId="59" applyNumberFormat="1" applyFont="1" applyFill="1" applyBorder="1" applyAlignment="1" applyProtection="1">
      <alignment horizontal="center"/>
      <protection/>
    </xf>
    <xf numFmtId="0" fontId="20" fillId="0" borderId="13" xfId="59" applyNumberFormat="1" applyFont="1" applyFill="1" applyBorder="1" applyAlignment="1" applyProtection="1">
      <alignment horizontal="center"/>
      <protection/>
    </xf>
    <xf numFmtId="0" fontId="14" fillId="0" borderId="13" xfId="0" applyFont="1" applyBorder="1" applyAlignment="1">
      <alignment/>
    </xf>
    <xf numFmtId="0" fontId="20" fillId="0" borderId="13" xfId="59" applyNumberFormat="1" applyFont="1" applyFill="1" applyBorder="1" applyAlignment="1" applyProtection="1">
      <alignment/>
      <protection/>
    </xf>
    <xf numFmtId="172" fontId="15" fillId="0" borderId="12" xfId="59" applyNumberFormat="1" applyFont="1" applyFill="1" applyBorder="1" applyAlignment="1" applyProtection="1">
      <alignment/>
      <protection/>
    </xf>
    <xf numFmtId="172" fontId="15" fillId="0" borderId="13" xfId="59" applyNumberFormat="1" applyFont="1" applyFill="1" applyBorder="1" applyAlignment="1" applyProtection="1">
      <alignment/>
      <protection/>
    </xf>
    <xf numFmtId="0" fontId="15" fillId="0" borderId="13" xfId="59" applyNumberFormat="1" applyFont="1" applyFill="1" applyBorder="1" applyAlignment="1" applyProtection="1">
      <alignment/>
      <protection/>
    </xf>
    <xf numFmtId="0" fontId="15" fillId="0" borderId="0" xfId="59" applyNumberFormat="1" applyFont="1" applyFill="1" applyBorder="1" applyAlignment="1" applyProtection="1">
      <alignment/>
      <protection/>
    </xf>
    <xf numFmtId="0" fontId="16" fillId="0" borderId="0" xfId="0" applyFont="1" applyAlignment="1">
      <alignment/>
    </xf>
    <xf numFmtId="172" fontId="15" fillId="0" borderId="0" xfId="59" applyNumberFormat="1" applyFont="1" applyFill="1" applyBorder="1" applyAlignment="1" applyProtection="1">
      <alignment/>
      <protection/>
    </xf>
    <xf numFmtId="0" fontId="15" fillId="0" borderId="0" xfId="59" applyNumberFormat="1" applyFont="1" applyFill="1" applyBorder="1" applyAlignment="1" applyProtection="1">
      <alignment wrapText="1"/>
      <protection/>
    </xf>
    <xf numFmtId="0" fontId="15" fillId="33" borderId="0" xfId="0" applyFont="1" applyFill="1" applyAlignment="1">
      <alignment horizontal="center" wrapText="1"/>
    </xf>
    <xf numFmtId="172" fontId="0" fillId="33" borderId="0" xfId="0" applyNumberFormat="1" applyFill="1" applyAlignment="1">
      <alignment/>
    </xf>
    <xf numFmtId="172" fontId="15" fillId="33" borderId="0" xfId="59" applyNumberFormat="1" applyFont="1" applyFill="1" applyBorder="1" applyAlignment="1" applyProtection="1">
      <alignment horizontal="center" vertical="center" wrapText="1"/>
      <protection/>
    </xf>
    <xf numFmtId="172" fontId="0" fillId="33" borderId="0" xfId="0" applyNumberFormat="1" applyFill="1" applyAlignment="1">
      <alignment vertical="center"/>
    </xf>
    <xf numFmtId="0" fontId="20" fillId="0" borderId="10" xfId="59" applyNumberFormat="1" applyFont="1" applyFill="1" applyBorder="1" applyAlignment="1" applyProtection="1">
      <alignment horizontal="center"/>
      <protection/>
    </xf>
    <xf numFmtId="0" fontId="35" fillId="0" borderId="10" xfId="0" applyFont="1" applyBorder="1" applyAlignment="1">
      <alignment wrapText="1"/>
    </xf>
    <xf numFmtId="0" fontId="35" fillId="0" borderId="10" xfId="0" applyFont="1" applyBorder="1" applyAlignment="1">
      <alignment horizontal="justify"/>
    </xf>
    <xf numFmtId="0" fontId="35" fillId="0" borderId="0" xfId="0" applyFont="1" applyAlignment="1">
      <alignment wrapText="1"/>
    </xf>
    <xf numFmtId="0" fontId="15" fillId="0" borderId="10" xfId="0" applyFont="1" applyBorder="1" applyAlignment="1">
      <alignment/>
    </xf>
    <xf numFmtId="172" fontId="15" fillId="0" borderId="10" xfId="59" applyNumberFormat="1" applyFont="1" applyFill="1" applyBorder="1" applyAlignment="1" applyProtection="1">
      <alignment/>
      <protection/>
    </xf>
    <xf numFmtId="168" fontId="21" fillId="0" borderId="0" xfId="0" applyNumberFormat="1" applyFont="1" applyAlignment="1">
      <alignment/>
    </xf>
    <xf numFmtId="0" fontId="20" fillId="0" borderId="10" xfId="59" applyNumberFormat="1" applyFont="1" applyFill="1" applyBorder="1" applyAlignment="1" applyProtection="1">
      <alignment horizontal="center" wrapText="1"/>
      <protection/>
    </xf>
    <xf numFmtId="9" fontId="20" fillId="0" borderId="10" xfId="59" applyNumberFormat="1" applyFont="1" applyFill="1" applyBorder="1" applyAlignment="1" applyProtection="1">
      <alignment horizontal="center"/>
      <protection/>
    </xf>
    <xf numFmtId="10" fontId="20" fillId="0" borderId="19" xfId="59" applyNumberFormat="1" applyFont="1" applyFill="1" applyBorder="1" applyAlignment="1" applyProtection="1">
      <alignment/>
      <protection/>
    </xf>
    <xf numFmtId="0" fontId="21" fillId="0" borderId="0" xfId="59" applyNumberFormat="1" applyFont="1" applyFill="1" applyBorder="1" applyAlignment="1" applyProtection="1">
      <alignment/>
      <protection/>
    </xf>
    <xf numFmtId="0" fontId="15" fillId="0" borderId="0" xfId="59" applyNumberFormat="1" applyFont="1" applyFill="1" applyBorder="1" applyAlignment="1" applyProtection="1">
      <alignment horizontal="left" wrapText="1"/>
      <protection/>
    </xf>
    <xf numFmtId="0" fontId="14" fillId="0" borderId="0" xfId="59" applyNumberFormat="1" applyFont="1" applyFill="1" applyBorder="1" applyAlignment="1" applyProtection="1">
      <alignment/>
      <protection/>
    </xf>
    <xf numFmtId="0" fontId="22" fillId="0" borderId="0" xfId="59" applyNumberFormat="1" applyFont="1" applyFill="1" applyBorder="1" applyAlignment="1" applyProtection="1">
      <alignment horizontal="center"/>
      <protection/>
    </xf>
    <xf numFmtId="0" fontId="20" fillId="0" borderId="10" xfId="59" applyNumberFormat="1" applyFont="1" applyFill="1" applyBorder="1" applyAlignment="1" applyProtection="1">
      <alignment horizontal="center" vertical="center"/>
      <protection/>
    </xf>
    <xf numFmtId="0" fontId="20" fillId="0" borderId="10" xfId="60" applyFont="1" applyFill="1" applyBorder="1" applyAlignment="1" applyProtection="1">
      <alignment horizontal="center" wrapText="1"/>
      <protection/>
    </xf>
    <xf numFmtId="0" fontId="20" fillId="0" borderId="10" xfId="60" applyFont="1" applyFill="1" applyBorder="1" applyAlignment="1" applyProtection="1">
      <alignment horizontal="center"/>
      <protection/>
    </xf>
    <xf numFmtId="0" fontId="15" fillId="0" borderId="10" xfId="59" applyNumberFormat="1" applyFont="1" applyFill="1" applyBorder="1" applyAlignment="1" applyProtection="1">
      <alignment horizontal="center" vertical="center" wrapText="1"/>
      <protection/>
    </xf>
    <xf numFmtId="0" fontId="15" fillId="0" borderId="0" xfId="59" applyNumberFormat="1" applyFont="1" applyFill="1" applyBorder="1" applyAlignment="1" applyProtection="1">
      <alignment horizontal="center" vertical="center" wrapText="1"/>
      <protection/>
    </xf>
    <xf numFmtId="0" fontId="15" fillId="0" borderId="17" xfId="59" applyNumberFormat="1" applyFont="1" applyFill="1" applyBorder="1" applyAlignment="1" applyProtection="1">
      <alignment horizontal="left" wrapText="1"/>
      <protection/>
    </xf>
    <xf numFmtId="0" fontId="20" fillId="0" borderId="10" xfId="60" applyFont="1" applyFill="1" applyBorder="1" applyAlignment="1" applyProtection="1">
      <alignment horizontal="left" vertical="center" wrapText="1"/>
      <protection/>
    </xf>
    <xf numFmtId="9" fontId="20" fillId="0" borderId="10" xfId="60" applyNumberFormat="1" applyFont="1" applyFill="1" applyBorder="1" applyAlignment="1" applyProtection="1">
      <alignment horizontal="center" vertical="center" wrapText="1"/>
      <protection/>
    </xf>
    <xf numFmtId="49" fontId="20" fillId="0" borderId="10" xfId="65" applyNumberFormat="1" applyFont="1" applyFill="1" applyBorder="1" applyAlignment="1" applyProtection="1">
      <alignment horizontal="justify" vertical="top" wrapText="1"/>
      <protection/>
    </xf>
    <xf numFmtId="0" fontId="20" fillId="0" borderId="10" xfId="59" applyNumberFormat="1" applyFont="1" applyFill="1" applyBorder="1" applyAlignment="1" applyProtection="1">
      <alignment horizontal="center" vertical="center" wrapText="1"/>
      <protection/>
    </xf>
    <xf numFmtId="0" fontId="20" fillId="0" borderId="10" xfId="60" applyFont="1" applyFill="1" applyBorder="1" applyAlignment="1" applyProtection="1">
      <alignment horizontal="center" vertical="center" wrapText="1"/>
      <protection/>
    </xf>
    <xf numFmtId="0" fontId="20" fillId="0" borderId="10" xfId="60" applyFont="1" applyFill="1" applyBorder="1" applyAlignment="1" applyProtection="1">
      <alignment horizontal="center" vertical="center"/>
      <protection/>
    </xf>
    <xf numFmtId="0" fontId="20" fillId="33" borderId="10" xfId="60" applyFont="1" applyFill="1" applyBorder="1" applyAlignment="1" applyProtection="1">
      <alignment horizontal="center" vertical="center" wrapText="1"/>
      <protection/>
    </xf>
    <xf numFmtId="0" fontId="20" fillId="33" borderId="10" xfId="60" applyFont="1" applyFill="1" applyBorder="1" applyAlignment="1" applyProtection="1">
      <alignment horizontal="center" vertical="center"/>
      <protection/>
    </xf>
    <xf numFmtId="0" fontId="20" fillId="0" borderId="13" xfId="60" applyFont="1" applyFill="1" applyBorder="1" applyAlignment="1" applyProtection="1">
      <alignment horizontal="left" vertical="center" wrapText="1"/>
      <protection/>
    </xf>
    <xf numFmtId="0" fontId="19" fillId="0" borderId="17" xfId="59" applyNumberFormat="1" applyFont="1" applyFill="1" applyBorder="1" applyAlignment="1" applyProtection="1">
      <alignment horizontal="center"/>
      <protection/>
    </xf>
    <xf numFmtId="0" fontId="19" fillId="0" borderId="17" xfId="59" applyNumberFormat="1" applyFont="1" applyFill="1" applyBorder="1" applyAlignment="1" applyProtection="1">
      <alignment horizontal="center" wrapText="1"/>
      <protection/>
    </xf>
    <xf numFmtId="10" fontId="19" fillId="0" borderId="17" xfId="59" applyNumberFormat="1" applyFont="1" applyFill="1" applyBorder="1" applyAlignment="1" applyProtection="1">
      <alignment/>
      <protection/>
    </xf>
    <xf numFmtId="0" fontId="14" fillId="34" borderId="10" xfId="46" applyNumberFormat="1" applyFont="1" applyFill="1" applyBorder="1" applyAlignment="1" applyProtection="1">
      <alignment horizontal="right" vertical="center" wrapText="1"/>
      <protection/>
    </xf>
    <xf numFmtId="0" fontId="15" fillId="34" borderId="10" xfId="46" applyNumberFormat="1" applyFont="1" applyFill="1" applyBorder="1" applyAlignment="1" applyProtection="1">
      <alignment horizontal="center" vertical="center" wrapText="1"/>
      <protection/>
    </xf>
    <xf numFmtId="4" fontId="15" fillId="34" borderId="10" xfId="46" applyNumberFormat="1" applyFont="1" applyFill="1" applyBorder="1" applyAlignment="1" applyProtection="1">
      <alignment horizontal="center" vertical="center" wrapText="1"/>
      <protection/>
    </xf>
    <xf numFmtId="0" fontId="14" fillId="34" borderId="11" xfId="46" applyNumberFormat="1" applyFont="1" applyFill="1" applyBorder="1" applyAlignment="1" applyProtection="1">
      <alignment horizontal="center" vertical="center"/>
      <protection/>
    </xf>
    <xf numFmtId="0" fontId="30" fillId="0" borderId="10" xfId="45" applyFont="1" applyFill="1" applyBorder="1" applyAlignment="1">
      <alignment horizontal="left" vertical="center" wrapText="1"/>
      <protection/>
    </xf>
    <xf numFmtId="0" fontId="30" fillId="0" borderId="10" xfId="45" applyFont="1" applyFill="1" applyBorder="1" applyAlignment="1">
      <alignment horizontal="center" vertical="center" wrapText="1"/>
      <protection/>
    </xf>
    <xf numFmtId="0" fontId="30" fillId="33" borderId="10" xfId="45" applyNumberFormat="1" applyFont="1" applyFill="1" applyBorder="1" applyAlignment="1">
      <alignment horizontal="center" vertical="center" wrapText="1"/>
      <protection/>
    </xf>
    <xf numFmtId="168" fontId="30" fillId="0" borderId="10" xfId="45" applyNumberFormat="1" applyFont="1" applyFill="1" applyBorder="1" applyAlignment="1">
      <alignment horizontal="center" vertical="center" wrapText="1"/>
      <protection/>
    </xf>
    <xf numFmtId="0" fontId="41" fillId="0" borderId="10" xfId="45" applyFont="1" applyFill="1" applyBorder="1" applyAlignment="1">
      <alignment horizontal="center" vertical="center" wrapText="1"/>
      <protection/>
    </xf>
    <xf numFmtId="0" fontId="41" fillId="0" borderId="10" xfId="45" applyFont="1" applyFill="1" applyBorder="1" applyAlignment="1">
      <alignment horizontal="center" vertical="center"/>
      <protection/>
    </xf>
    <xf numFmtId="0" fontId="30" fillId="0" borderId="13" xfId="0" applyFont="1" applyFill="1" applyBorder="1" applyAlignment="1">
      <alignment horizontal="left" vertical="center" wrapText="1"/>
    </xf>
    <xf numFmtId="0" fontId="30" fillId="33" borderId="13" xfId="45" applyFont="1" applyFill="1" applyBorder="1" applyAlignment="1">
      <alignment horizontal="center" vertical="center"/>
      <protection/>
    </xf>
    <xf numFmtId="0" fontId="30" fillId="0" borderId="13" xfId="45" applyNumberFormat="1" applyFont="1" applyFill="1" applyBorder="1" applyAlignment="1">
      <alignment horizontal="center" vertical="center"/>
      <protection/>
    </xf>
    <xf numFmtId="168" fontId="30" fillId="0" borderId="13" xfId="45" applyNumberFormat="1" applyFont="1" applyFill="1" applyBorder="1" applyAlignment="1">
      <alignment horizontal="center" vertical="center"/>
      <protection/>
    </xf>
    <xf numFmtId="0" fontId="30" fillId="0" borderId="13" xfId="45" applyFont="1" applyFill="1" applyBorder="1" applyAlignment="1">
      <alignment horizontal="center" vertical="center"/>
      <protection/>
    </xf>
    <xf numFmtId="0" fontId="20" fillId="0" borderId="10" xfId="0" applyFont="1" applyBorder="1" applyAlignment="1">
      <alignment/>
    </xf>
    <xf numFmtId="0" fontId="14" fillId="33" borderId="0" xfId="59" applyNumberFormat="1" applyFont="1" applyFill="1" applyBorder="1" applyAlignment="1" applyProtection="1">
      <alignment horizontal="center" vertical="center" wrapText="1"/>
      <protection/>
    </xf>
    <xf numFmtId="0" fontId="20" fillId="0" borderId="10" xfId="59" applyNumberFormat="1" applyFont="1" applyFill="1" applyBorder="1" applyAlignment="1" applyProtection="1">
      <alignment horizontal="left" vertical="center" wrapText="1"/>
      <protection/>
    </xf>
    <xf numFmtId="168" fontId="25" fillId="0" borderId="0" xfId="68" applyNumberFormat="1" applyFont="1" applyFill="1" applyBorder="1" applyAlignment="1" applyProtection="1">
      <alignment/>
      <protection/>
    </xf>
    <xf numFmtId="177" fontId="0" fillId="0" borderId="0" xfId="0" applyNumberFormat="1" applyAlignment="1">
      <alignment/>
    </xf>
    <xf numFmtId="0" fontId="0" fillId="0" borderId="0" xfId="0" applyAlignment="1">
      <alignment horizontal="center"/>
    </xf>
    <xf numFmtId="0" fontId="13" fillId="0" borderId="0" xfId="0" applyFont="1" applyAlignment="1">
      <alignment horizontal="left"/>
    </xf>
    <xf numFmtId="173" fontId="0" fillId="0" borderId="0" xfId="0" applyNumberFormat="1" applyAlignment="1">
      <alignment horizontal="center"/>
    </xf>
    <xf numFmtId="168" fontId="25" fillId="0" borderId="0" xfId="68" applyNumberFormat="1" applyFont="1" applyFill="1" applyBorder="1" applyAlignment="1" applyProtection="1">
      <alignment horizontal="center"/>
      <protection/>
    </xf>
    <xf numFmtId="177" fontId="0" fillId="0" borderId="0" xfId="0" applyNumberFormat="1" applyAlignment="1">
      <alignment horizontal="center"/>
    </xf>
    <xf numFmtId="0" fontId="44" fillId="34" borderId="10" xfId="59" applyNumberFormat="1" applyFont="1" applyFill="1" applyBorder="1" applyAlignment="1" applyProtection="1">
      <alignment horizontal="center" vertical="center" wrapText="1"/>
      <protection/>
    </xf>
    <xf numFmtId="173" fontId="44" fillId="34" borderId="10" xfId="59" applyNumberFormat="1" applyFont="1" applyFill="1" applyBorder="1" applyAlignment="1" applyProtection="1">
      <alignment horizontal="center" vertical="center" wrapText="1"/>
      <protection/>
    </xf>
    <xf numFmtId="168" fontId="44" fillId="34" borderId="10" xfId="68" applyNumberFormat="1" applyFont="1" applyFill="1" applyBorder="1" applyAlignment="1" applyProtection="1">
      <alignment horizontal="center" vertical="center" wrapText="1"/>
      <protection/>
    </xf>
    <xf numFmtId="10" fontId="44" fillId="34" borderId="10" xfId="59" applyNumberFormat="1" applyFont="1" applyFill="1" applyBorder="1" applyAlignment="1" applyProtection="1">
      <alignment horizontal="center" vertical="center" wrapText="1"/>
      <protection/>
    </xf>
    <xf numFmtId="172" fontId="44" fillId="34" borderId="10" xfId="59" applyNumberFormat="1" applyFont="1" applyFill="1" applyBorder="1" applyAlignment="1" applyProtection="1">
      <alignment horizontal="center" vertical="center" wrapText="1"/>
      <protection/>
    </xf>
    <xf numFmtId="177" fontId="44" fillId="34" borderId="10" xfId="59" applyNumberFormat="1" applyFont="1" applyFill="1" applyBorder="1" applyAlignment="1" applyProtection="1">
      <alignment horizontal="center" vertical="center" wrapText="1"/>
      <protection/>
    </xf>
    <xf numFmtId="0" fontId="31" fillId="34" borderId="10" xfId="59" applyNumberFormat="1" applyFont="1" applyFill="1" applyBorder="1" applyAlignment="1" applyProtection="1">
      <alignment horizontal="center" vertical="center" wrapText="1"/>
      <protection/>
    </xf>
    <xf numFmtId="0" fontId="21" fillId="33" borderId="0" xfId="0" applyFont="1" applyFill="1" applyAlignment="1">
      <alignment wrapText="1"/>
    </xf>
    <xf numFmtId="0" fontId="21" fillId="0" borderId="0" xfId="0" applyFont="1" applyAlignment="1">
      <alignment wrapText="1"/>
    </xf>
    <xf numFmtId="0" fontId="7" fillId="0" borderId="10" xfId="0" applyFont="1" applyBorder="1" applyAlignment="1">
      <alignment wrapText="1"/>
    </xf>
    <xf numFmtId="173" fontId="0" fillId="0" borderId="10" xfId="0" applyNumberFormat="1" applyBorder="1" applyAlignment="1">
      <alignment/>
    </xf>
    <xf numFmtId="168" fontId="25" fillId="0" borderId="10" xfId="68" applyNumberFormat="1" applyFont="1" applyFill="1" applyBorder="1" applyAlignment="1" applyProtection="1">
      <alignment/>
      <protection/>
    </xf>
    <xf numFmtId="9" fontId="25" fillId="0" borderId="10" xfId="68" applyFont="1" applyFill="1" applyBorder="1" applyAlignment="1" applyProtection="1">
      <alignment/>
      <protection/>
    </xf>
    <xf numFmtId="178" fontId="0" fillId="0" borderId="10" xfId="0" applyNumberFormat="1" applyBorder="1" applyAlignment="1">
      <alignment/>
    </xf>
    <xf numFmtId="177" fontId="0" fillId="0" borderId="10" xfId="0" applyNumberFormat="1" applyBorder="1" applyAlignment="1">
      <alignment/>
    </xf>
    <xf numFmtId="0" fontId="45" fillId="0" borderId="10" xfId="0" applyFont="1" applyBorder="1" applyAlignment="1">
      <alignment wrapText="1"/>
    </xf>
    <xf numFmtId="173" fontId="25" fillId="0" borderId="0" xfId="68" applyNumberFormat="1" applyFont="1" applyFill="1" applyBorder="1" applyAlignment="1" applyProtection="1">
      <alignment/>
      <protection/>
    </xf>
    <xf numFmtId="0" fontId="20" fillId="0" borderId="10" xfId="64" applyNumberFormat="1" applyFont="1" applyFill="1" applyBorder="1" applyAlignment="1" applyProtection="1">
      <alignment horizontal="left" vertical="center" wrapText="1"/>
      <protection/>
    </xf>
    <xf numFmtId="49" fontId="20" fillId="0" borderId="10" xfId="64" applyNumberFormat="1" applyFont="1" applyFill="1" applyBorder="1" applyAlignment="1" applyProtection="1">
      <alignment horizontal="center" vertical="center" wrapText="1"/>
      <protection/>
    </xf>
    <xf numFmtId="0" fontId="19" fillId="0" borderId="10" xfId="60" applyFont="1" applyFill="1" applyBorder="1" applyAlignment="1" applyProtection="1">
      <alignment horizontal="center" vertical="top"/>
      <protection/>
    </xf>
    <xf numFmtId="0" fontId="19" fillId="0" borderId="10" xfId="60" applyFont="1" applyFill="1" applyBorder="1" applyAlignment="1" applyProtection="1">
      <alignment horizontal="center" vertical="top" wrapText="1"/>
      <protection/>
    </xf>
    <xf numFmtId="0" fontId="15" fillId="0" borderId="10" xfId="59" applyNumberFormat="1" applyFont="1" applyFill="1" applyBorder="1" applyAlignment="1" applyProtection="1">
      <alignment horizontal="left" wrapText="1"/>
      <protection/>
    </xf>
    <xf numFmtId="0" fontId="20" fillId="0" borderId="11" xfId="59" applyNumberFormat="1" applyFont="1" applyFill="1" applyBorder="1" applyAlignment="1" applyProtection="1">
      <alignment horizontal="center"/>
      <protection/>
    </xf>
    <xf numFmtId="0" fontId="43" fillId="0" borderId="0" xfId="0" applyFont="1" applyAlignment="1">
      <alignment/>
    </xf>
    <xf numFmtId="172" fontId="21" fillId="0" borderId="0" xfId="0" applyNumberFormat="1" applyFont="1" applyAlignment="1">
      <alignment/>
    </xf>
    <xf numFmtId="172" fontId="15" fillId="34" borderId="11" xfId="59" applyNumberFormat="1" applyFont="1" applyFill="1" applyBorder="1" applyAlignment="1" applyProtection="1">
      <alignment horizontal="center" vertical="center" wrapText="1"/>
      <protection/>
    </xf>
    <xf numFmtId="0" fontId="20" fillId="0" borderId="13" xfId="0" applyFont="1" applyBorder="1" applyAlignment="1">
      <alignment horizontal="left" wrapText="1" indent="1"/>
    </xf>
    <xf numFmtId="0" fontId="15" fillId="0" borderId="11" xfId="62" applyNumberFormat="1" applyFont="1" applyFill="1" applyBorder="1" applyAlignment="1" applyProtection="1">
      <alignment horizontal="center" wrapText="1"/>
      <protection/>
    </xf>
    <xf numFmtId="172" fontId="15" fillId="0" borderId="11" xfId="62" applyNumberFormat="1" applyFont="1" applyFill="1" applyBorder="1" applyAlignment="1" applyProtection="1">
      <alignment horizontal="center" wrapText="1"/>
      <protection/>
    </xf>
    <xf numFmtId="172" fontId="15" fillId="0" borderId="11" xfId="62" applyNumberFormat="1" applyFont="1" applyFill="1" applyBorder="1" applyAlignment="1" applyProtection="1">
      <alignment horizontal="center"/>
      <protection/>
    </xf>
    <xf numFmtId="10" fontId="15" fillId="0" borderId="11" xfId="62" applyNumberFormat="1" applyFont="1" applyFill="1" applyBorder="1" applyAlignment="1" applyProtection="1">
      <alignment horizontal="center"/>
      <protection/>
    </xf>
    <xf numFmtId="0" fontId="14" fillId="0" borderId="11" xfId="59" applyNumberFormat="1" applyFont="1" applyFill="1" applyBorder="1" applyAlignment="1" applyProtection="1">
      <alignment horizontal="center" vertical="center" wrapText="1"/>
      <protection/>
    </xf>
    <xf numFmtId="172" fontId="20" fillId="0" borderId="10" xfId="59" applyNumberFormat="1" applyFont="1" applyFill="1" applyBorder="1" applyAlignment="1" applyProtection="1">
      <alignment horizontal="center"/>
      <protection/>
    </xf>
    <xf numFmtId="172" fontId="15" fillId="0" borderId="10" xfId="59" applyNumberFormat="1" applyFont="1" applyFill="1" applyBorder="1" applyAlignment="1" applyProtection="1">
      <alignment horizontal="right"/>
      <protection/>
    </xf>
    <xf numFmtId="0" fontId="20" fillId="33" borderId="10" xfId="59"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protection/>
    </xf>
    <xf numFmtId="0" fontId="47" fillId="0" borderId="0" xfId="59" applyNumberFormat="1" applyFont="1" applyFill="1" applyBorder="1" applyAlignment="1" applyProtection="1">
      <alignment horizontal="center" wrapText="1"/>
      <protection/>
    </xf>
    <xf numFmtId="0" fontId="48" fillId="0" borderId="0" xfId="59" applyNumberFormat="1" applyFont="1" applyFill="1" applyBorder="1" applyAlignment="1" applyProtection="1">
      <alignment horizontal="center"/>
      <protection/>
    </xf>
    <xf numFmtId="10" fontId="48" fillId="0" borderId="0" xfId="59" applyNumberFormat="1" applyFont="1" applyFill="1" applyBorder="1" applyAlignment="1" applyProtection="1">
      <alignment horizontal="center"/>
      <protection/>
    </xf>
    <xf numFmtId="0" fontId="50" fillId="0" borderId="0" xfId="59" applyNumberFormat="1" applyFont="1" applyFill="1" applyBorder="1" applyAlignment="1" applyProtection="1">
      <alignment horizontal="center"/>
      <protection/>
    </xf>
    <xf numFmtId="0" fontId="14" fillId="0" borderId="0" xfId="0" applyFont="1" applyAlignment="1">
      <alignment/>
    </xf>
    <xf numFmtId="0" fontId="20" fillId="0" borderId="0" xfId="0" applyFont="1" applyAlignment="1">
      <alignment wrapText="1"/>
    </xf>
    <xf numFmtId="0" fontId="20" fillId="0" borderId="0" xfId="0" applyFont="1" applyAlignment="1">
      <alignment/>
    </xf>
    <xf numFmtId="0" fontId="20" fillId="0" borderId="10" xfId="0" applyFont="1" applyBorder="1" applyAlignment="1">
      <alignment horizontal="center"/>
    </xf>
    <xf numFmtId="0" fontId="52" fillId="0" borderId="0" xfId="0" applyFont="1" applyAlignment="1">
      <alignment horizontal="center"/>
    </xf>
    <xf numFmtId="0" fontId="52" fillId="0" borderId="0" xfId="0" applyFont="1" applyFill="1" applyAlignment="1">
      <alignment horizontal="center"/>
    </xf>
    <xf numFmtId="2" fontId="52" fillId="0" borderId="0" xfId="0" applyNumberFormat="1" applyFont="1" applyAlignment="1">
      <alignment horizontal="center"/>
    </xf>
    <xf numFmtId="10" fontId="52" fillId="0" borderId="0" xfId="0" applyNumberFormat="1" applyFont="1" applyAlignment="1">
      <alignment horizontal="center"/>
    </xf>
    <xf numFmtId="2" fontId="20" fillId="0" borderId="0" xfId="0" applyNumberFormat="1" applyFont="1" applyAlignment="1">
      <alignment horizontal="center"/>
    </xf>
    <xf numFmtId="0" fontId="19" fillId="0" borderId="0" xfId="0" applyFont="1" applyAlignment="1">
      <alignment horizontal="center"/>
    </xf>
    <xf numFmtId="0" fontId="19" fillId="0" borderId="17" xfId="0" applyFont="1" applyBorder="1" applyAlignment="1">
      <alignment horizontal="center"/>
    </xf>
    <xf numFmtId="0" fontId="20" fillId="0" borderId="17" xfId="0" applyFont="1" applyBorder="1" applyAlignment="1">
      <alignment horizontal="center" wrapText="1"/>
    </xf>
    <xf numFmtId="0" fontId="19" fillId="0" borderId="18" xfId="0" applyFont="1" applyBorder="1" applyAlignment="1">
      <alignment horizontal="center"/>
    </xf>
    <xf numFmtId="0" fontId="19" fillId="0" borderId="17" xfId="0" applyFont="1" applyFill="1" applyBorder="1" applyAlignment="1">
      <alignment horizontal="center"/>
    </xf>
    <xf numFmtId="2" fontId="19" fillId="0" borderId="17" xfId="0" applyNumberFormat="1" applyFont="1" applyBorder="1" applyAlignment="1">
      <alignment horizontal="center" wrapText="1"/>
    </xf>
    <xf numFmtId="10" fontId="19" fillId="0" borderId="17" xfId="0" applyNumberFormat="1" applyFont="1" applyBorder="1" applyAlignment="1">
      <alignment horizontal="center" wrapText="1"/>
    </xf>
    <xf numFmtId="0" fontId="19" fillId="0" borderId="17" xfId="0" applyFont="1" applyBorder="1" applyAlignment="1">
      <alignment horizontal="center" wrapText="1"/>
    </xf>
    <xf numFmtId="2" fontId="20" fillId="0" borderId="17" xfId="0" applyNumberFormat="1" applyFont="1" applyBorder="1" applyAlignment="1">
      <alignment horizontal="center" wrapText="1"/>
    </xf>
    <xf numFmtId="0" fontId="21" fillId="0" borderId="10" xfId="0" applyFont="1" applyBorder="1" applyAlignment="1">
      <alignment horizontal="center" wrapText="1"/>
    </xf>
    <xf numFmtId="0" fontId="19" fillId="0" borderId="19" xfId="0" applyFont="1" applyBorder="1" applyAlignment="1">
      <alignment horizontal="center"/>
    </xf>
    <xf numFmtId="0" fontId="20" fillId="0" borderId="19" xfId="0" applyFont="1" applyFill="1" applyBorder="1" applyAlignment="1">
      <alignment horizontal="left" vertical="center" wrapText="1"/>
    </xf>
    <xf numFmtId="0" fontId="19" fillId="0" borderId="10" xfId="0" applyFont="1" applyFill="1" applyBorder="1" applyAlignment="1">
      <alignment horizontal="center" wrapText="1"/>
    </xf>
    <xf numFmtId="0" fontId="20" fillId="0" borderId="21" xfId="0" applyFont="1" applyFill="1" applyBorder="1" applyAlignment="1">
      <alignment horizontal="center"/>
    </xf>
    <xf numFmtId="2" fontId="19" fillId="0" borderId="19" xfId="0" applyNumberFormat="1" applyFont="1" applyFill="1" applyBorder="1" applyAlignment="1">
      <alignment horizontal="right"/>
    </xf>
    <xf numFmtId="2" fontId="19" fillId="0" borderId="19" xfId="0" applyNumberFormat="1" applyFont="1" applyBorder="1" applyAlignment="1">
      <alignment horizontal="right"/>
    </xf>
    <xf numFmtId="10" fontId="19" fillId="0" borderId="17" xfId="0" applyNumberFormat="1" applyFont="1" applyBorder="1" applyAlignment="1">
      <alignment horizontal="center"/>
    </xf>
    <xf numFmtId="2" fontId="19" fillId="0" borderId="17" xfId="0" applyNumberFormat="1" applyFont="1" applyBorder="1" applyAlignment="1">
      <alignment horizontal="right"/>
    </xf>
    <xf numFmtId="2" fontId="20" fillId="0" borderId="19" xfId="0" applyNumberFormat="1" applyFont="1" applyBorder="1" applyAlignment="1">
      <alignment horizontal="right"/>
    </xf>
    <xf numFmtId="0" fontId="23" fillId="0" borderId="10" xfId="0" applyFont="1" applyBorder="1" applyAlignment="1">
      <alignment/>
    </xf>
    <xf numFmtId="0" fontId="19" fillId="0" borderId="19" xfId="0" applyFont="1" applyFill="1" applyBorder="1" applyAlignment="1">
      <alignment horizontal="center"/>
    </xf>
    <xf numFmtId="0" fontId="20" fillId="0" borderId="19" xfId="0" applyFont="1" applyFill="1" applyBorder="1" applyAlignment="1">
      <alignment wrapText="1"/>
    </xf>
    <xf numFmtId="10" fontId="19" fillId="0" borderId="17" xfId="0" applyNumberFormat="1" applyFont="1" applyFill="1" applyBorder="1" applyAlignment="1">
      <alignment horizontal="center"/>
    </xf>
    <xf numFmtId="0" fontId="19" fillId="0" borderId="19" xfId="0" applyFont="1" applyFill="1" applyBorder="1" applyAlignment="1">
      <alignment horizontal="right"/>
    </xf>
    <xf numFmtId="2" fontId="20" fillId="0" borderId="19" xfId="0" applyNumberFormat="1" applyFont="1" applyFill="1" applyBorder="1" applyAlignment="1">
      <alignment horizontal="right"/>
    </xf>
    <xf numFmtId="0" fontId="23" fillId="0" borderId="10" xfId="0" applyFont="1" applyFill="1" applyBorder="1" applyAlignment="1">
      <alignment/>
    </xf>
    <xf numFmtId="10" fontId="19" fillId="0" borderId="0" xfId="0" applyNumberFormat="1" applyFont="1" applyAlignment="1">
      <alignment horizontal="center"/>
    </xf>
    <xf numFmtId="2" fontId="19" fillId="0" borderId="0" xfId="0" applyNumberFormat="1" applyFont="1" applyAlignment="1">
      <alignment horizontal="right"/>
    </xf>
    <xf numFmtId="0" fontId="19" fillId="0" borderId="0" xfId="0" applyFont="1" applyFill="1" applyAlignment="1">
      <alignment horizontal="center"/>
    </xf>
    <xf numFmtId="0" fontId="20" fillId="0" borderId="10" xfId="0" applyFont="1" applyBorder="1" applyAlignment="1">
      <alignment wrapText="1"/>
    </xf>
    <xf numFmtId="4" fontId="20" fillId="0" borderId="10" xfId="0" applyNumberFormat="1" applyFont="1" applyBorder="1" applyAlignment="1">
      <alignment/>
    </xf>
    <xf numFmtId="9" fontId="20" fillId="0" borderId="10" xfId="0" applyNumberFormat="1" applyFont="1" applyBorder="1" applyAlignment="1">
      <alignment/>
    </xf>
    <xf numFmtId="4" fontId="15" fillId="0" borderId="10" xfId="0" applyNumberFormat="1" applyFont="1" applyBorder="1" applyAlignment="1">
      <alignment/>
    </xf>
    <xf numFmtId="0" fontId="20" fillId="0" borderId="0" xfId="59" applyNumberFormat="1" applyFont="1" applyFill="1" applyBorder="1" applyAlignment="1" applyProtection="1">
      <alignment wrapText="1"/>
      <protection/>
    </xf>
    <xf numFmtId="0" fontId="16" fillId="0" borderId="0" xfId="59" applyNumberFormat="1" applyFont="1" applyFill="1" applyBorder="1" applyAlignment="1" applyProtection="1">
      <alignment horizontal="center" wrapText="1"/>
      <protection/>
    </xf>
    <xf numFmtId="0" fontId="16" fillId="0" borderId="0" xfId="59" applyNumberFormat="1" applyFont="1" applyFill="1" applyBorder="1" applyAlignment="1" applyProtection="1">
      <alignment horizontal="center"/>
      <protection/>
    </xf>
    <xf numFmtId="10" fontId="16" fillId="0" borderId="0" xfId="59" applyNumberFormat="1" applyFont="1" applyFill="1" applyBorder="1" applyAlignment="1" applyProtection="1">
      <alignment horizontal="center"/>
      <protection/>
    </xf>
    <xf numFmtId="0" fontId="20" fillId="0" borderId="10" xfId="60" applyFont="1" applyFill="1" applyBorder="1" applyAlignment="1" applyProtection="1">
      <alignment wrapText="1"/>
      <protection/>
    </xf>
    <xf numFmtId="9" fontId="20" fillId="0" borderId="10" xfId="60" applyNumberFormat="1" applyFont="1" applyFill="1" applyBorder="1" applyAlignment="1" applyProtection="1">
      <alignment horizontal="center" wrapText="1"/>
      <protection/>
    </xf>
    <xf numFmtId="0" fontId="16" fillId="0" borderId="19" xfId="59" applyNumberFormat="1" applyFont="1" applyFill="1" applyBorder="1" applyAlignment="1" applyProtection="1">
      <alignment horizontal="center"/>
      <protection/>
    </xf>
    <xf numFmtId="0" fontId="14" fillId="0" borderId="19" xfId="59" applyNumberFormat="1" applyFont="1" applyFill="1" applyBorder="1" applyAlignment="1" applyProtection="1">
      <alignment horizontal="left" wrapText="1"/>
      <protection/>
    </xf>
    <xf numFmtId="0" fontId="16" fillId="0" borderId="19" xfId="59" applyNumberFormat="1" applyFont="1" applyFill="1" applyBorder="1" applyAlignment="1" applyProtection="1">
      <alignment horizontal="center" wrapText="1"/>
      <protection/>
    </xf>
    <xf numFmtId="0" fontId="20" fillId="0" borderId="10" xfId="60" applyFont="1" applyFill="1" applyBorder="1" applyAlignment="1" applyProtection="1">
      <alignment horizontal="justify" wrapText="1"/>
      <protection/>
    </xf>
    <xf numFmtId="172" fontId="20" fillId="0" borderId="10" xfId="60" applyNumberFormat="1" applyFont="1" applyFill="1" applyBorder="1" applyAlignment="1" applyProtection="1">
      <alignment horizontal="right"/>
      <protection/>
    </xf>
    <xf numFmtId="2" fontId="15" fillId="0" borderId="10" xfId="59" applyNumberFormat="1" applyFont="1" applyFill="1" applyBorder="1" applyAlignment="1" applyProtection="1">
      <alignment horizontal="center" vertical="center" wrapText="1"/>
      <protection/>
    </xf>
    <xf numFmtId="2" fontId="15" fillId="0" borderId="0" xfId="59" applyNumberFormat="1" applyFont="1" applyFill="1" applyBorder="1" applyAlignment="1" applyProtection="1">
      <alignment horizontal="center" vertical="center" wrapText="1"/>
      <protection/>
    </xf>
    <xf numFmtId="172" fontId="15" fillId="0" borderId="10" xfId="62" applyNumberFormat="1" applyFont="1" applyFill="1" applyBorder="1" applyAlignment="1" applyProtection="1">
      <alignment horizontal="center"/>
      <protection/>
    </xf>
    <xf numFmtId="0" fontId="43" fillId="0" borderId="0" xfId="59" applyNumberFormat="1" applyFont="1" applyFill="1" applyBorder="1" applyAlignment="1" applyProtection="1">
      <alignment/>
      <protection/>
    </xf>
    <xf numFmtId="0" fontId="20" fillId="33" borderId="0" xfId="59" applyNumberFormat="1" applyFont="1" applyFill="1" applyBorder="1" applyAlignment="1" applyProtection="1">
      <alignment/>
      <protection/>
    </xf>
    <xf numFmtId="172" fontId="48" fillId="0" borderId="0" xfId="59" applyNumberFormat="1" applyFont="1" applyFill="1" applyBorder="1" applyAlignment="1" applyProtection="1">
      <alignment horizontal="center"/>
      <protection/>
    </xf>
    <xf numFmtId="172" fontId="49" fillId="0" borderId="0" xfId="59" applyNumberFormat="1" applyFont="1" applyFill="1" applyBorder="1" applyAlignment="1" applyProtection="1">
      <alignment horizontal="center"/>
      <protection/>
    </xf>
    <xf numFmtId="172" fontId="38" fillId="0" borderId="0" xfId="59" applyNumberFormat="1" applyFont="1" applyFill="1" applyBorder="1" applyAlignment="1" applyProtection="1">
      <alignment horizontal="center"/>
      <protection/>
    </xf>
    <xf numFmtId="0" fontId="15" fillId="34" borderId="0" xfId="59" applyNumberFormat="1" applyFont="1" applyFill="1" applyBorder="1" applyAlignment="1" applyProtection="1">
      <alignment horizontal="center" vertical="center" wrapText="1"/>
      <protection/>
    </xf>
    <xf numFmtId="0" fontId="20" fillId="0" borderId="10" xfId="65" applyNumberFormat="1" applyFont="1" applyFill="1" applyBorder="1" applyAlignment="1" applyProtection="1">
      <alignment horizontal="justify" vertical="top" wrapText="1"/>
      <protection/>
    </xf>
    <xf numFmtId="49" fontId="20" fillId="0" borderId="10" xfId="65" applyNumberFormat="1" applyFont="1" applyFill="1" applyBorder="1" applyAlignment="1" applyProtection="1">
      <alignment vertical="top" wrapText="1"/>
      <protection/>
    </xf>
    <xf numFmtId="172" fontId="20" fillId="0" borderId="10" xfId="60" applyNumberFormat="1" applyFont="1" applyFill="1" applyBorder="1" applyAlignment="1" applyProtection="1">
      <alignment horizontal="center" vertical="center" wrapText="1"/>
      <protection/>
    </xf>
    <xf numFmtId="0" fontId="20" fillId="0" borderId="10" xfId="65" applyNumberFormat="1" applyFont="1" applyFill="1" applyBorder="1" applyAlignment="1" applyProtection="1">
      <alignment vertical="top" wrapText="1"/>
      <protection/>
    </xf>
    <xf numFmtId="0" fontId="20" fillId="0" borderId="10" xfId="0" applyFont="1" applyFill="1" applyBorder="1" applyAlignment="1">
      <alignment vertical="center" wrapText="1"/>
    </xf>
    <xf numFmtId="172" fontId="19" fillId="33" borderId="19" xfId="60" applyNumberFormat="1" applyFont="1" applyFill="1" applyBorder="1" applyAlignment="1" applyProtection="1">
      <alignment horizontal="right"/>
      <protection/>
    </xf>
    <xf numFmtId="172" fontId="19" fillId="0" borderId="17" xfId="59" applyNumberFormat="1" applyFont="1" applyFill="1" applyBorder="1" applyAlignment="1" applyProtection="1">
      <alignment horizontal="center"/>
      <protection/>
    </xf>
    <xf numFmtId="172" fontId="20" fillId="0" borderId="19" xfId="59" applyNumberFormat="1" applyFont="1" applyFill="1" applyBorder="1" applyAlignment="1" applyProtection="1">
      <alignment horizontal="center"/>
      <protection/>
    </xf>
    <xf numFmtId="172" fontId="40" fillId="0" borderId="17" xfId="59" applyNumberFormat="1" applyFont="1" applyFill="1" applyBorder="1" applyAlignment="1" applyProtection="1">
      <alignment horizontal="right"/>
      <protection/>
    </xf>
    <xf numFmtId="172" fontId="40" fillId="0" borderId="10" xfId="59" applyNumberFormat="1" applyFont="1" applyFill="1" applyBorder="1" applyAlignment="1" applyProtection="1">
      <alignment/>
      <protection/>
    </xf>
    <xf numFmtId="0" fontId="19" fillId="0" borderId="0" xfId="59" applyNumberFormat="1" applyFont="1" applyFill="1" applyBorder="1" applyAlignment="1" applyProtection="1">
      <alignment horizontal="center" wrapText="1"/>
      <protection/>
    </xf>
    <xf numFmtId="0" fontId="19" fillId="0" borderId="0" xfId="59" applyNumberFormat="1" applyFont="1" applyFill="1" applyBorder="1" applyAlignment="1" applyProtection="1">
      <alignment horizontal="center"/>
      <protection/>
    </xf>
    <xf numFmtId="172" fontId="19" fillId="0" borderId="0" xfId="59" applyNumberFormat="1" applyFont="1" applyFill="1" applyBorder="1" applyAlignment="1" applyProtection="1">
      <alignment horizontal="center"/>
      <protection/>
    </xf>
    <xf numFmtId="10" fontId="19" fillId="0" borderId="0" xfId="59" applyNumberFormat="1" applyFont="1" applyFill="1" applyBorder="1" applyAlignment="1" applyProtection="1">
      <alignment horizontal="center"/>
      <protection/>
    </xf>
    <xf numFmtId="172" fontId="20" fillId="0" borderId="0" xfId="59" applyNumberFormat="1" applyFont="1" applyFill="1" applyBorder="1" applyAlignment="1" applyProtection="1">
      <alignment horizontal="center"/>
      <protection/>
    </xf>
    <xf numFmtId="0" fontId="15" fillId="34" borderId="15" xfId="59" applyNumberFormat="1" applyFont="1" applyFill="1" applyBorder="1" applyAlignment="1" applyProtection="1">
      <alignment horizontal="center" vertical="center" wrapText="1"/>
      <protection/>
    </xf>
    <xf numFmtId="0" fontId="20" fillId="33" borderId="21" xfId="60" applyFont="1" applyFill="1" applyBorder="1" applyAlignment="1" applyProtection="1">
      <alignment wrapText="1"/>
      <protection/>
    </xf>
    <xf numFmtId="0" fontId="19" fillId="33" borderId="13" xfId="60" applyFont="1" applyFill="1" applyBorder="1" applyAlignment="1" applyProtection="1">
      <alignment horizontal="center" wrapText="1"/>
      <protection/>
    </xf>
    <xf numFmtId="0" fontId="20" fillId="33" borderId="13" xfId="60" applyFont="1" applyFill="1" applyBorder="1" applyAlignment="1" applyProtection="1">
      <alignment horizontal="center"/>
      <protection/>
    </xf>
    <xf numFmtId="172" fontId="19" fillId="33" borderId="21" xfId="60" applyNumberFormat="1" applyFont="1" applyFill="1" applyBorder="1" applyAlignment="1" applyProtection="1">
      <alignment horizontal="right"/>
      <protection/>
    </xf>
    <xf numFmtId="9" fontId="19" fillId="33" borderId="19" xfId="60" applyNumberFormat="1" applyFont="1" applyFill="1" applyBorder="1" applyAlignment="1" applyProtection="1">
      <alignment horizontal="center"/>
      <protection/>
    </xf>
    <xf numFmtId="172" fontId="19" fillId="33" borderId="19" xfId="60" applyNumberFormat="1" applyFont="1" applyFill="1" applyBorder="1" applyAlignment="1" applyProtection="1">
      <alignment horizontal="center"/>
      <protection/>
    </xf>
    <xf numFmtId="172" fontId="20" fillId="33" borderId="13" xfId="60" applyNumberFormat="1" applyFont="1" applyFill="1" applyBorder="1" applyAlignment="1" applyProtection="1">
      <alignment horizontal="center"/>
      <protection/>
    </xf>
    <xf numFmtId="0" fontId="23" fillId="33" borderId="13" xfId="60" applyFont="1" applyFill="1" applyBorder="1" applyAlignment="1" applyProtection="1">
      <alignment/>
      <protection/>
    </xf>
    <xf numFmtId="0" fontId="23" fillId="33" borderId="0" xfId="60" applyFont="1" applyFill="1" applyBorder="1" applyAlignment="1" applyProtection="1">
      <alignment/>
      <protection/>
    </xf>
    <xf numFmtId="0" fontId="19" fillId="0" borderId="10" xfId="60" applyFont="1" applyFill="1" applyBorder="1" applyAlignment="1" applyProtection="1">
      <alignment horizontal="center"/>
      <protection/>
    </xf>
    <xf numFmtId="0" fontId="20" fillId="0" borderId="22" xfId="60" applyFont="1" applyFill="1" applyBorder="1" applyAlignment="1" applyProtection="1">
      <alignment wrapText="1"/>
      <protection/>
    </xf>
    <xf numFmtId="172" fontId="19" fillId="0" borderId="23" xfId="60" applyNumberFormat="1" applyFont="1" applyFill="1" applyBorder="1" applyAlignment="1" applyProtection="1">
      <alignment horizontal="center"/>
      <protection/>
    </xf>
    <xf numFmtId="9" fontId="19" fillId="0" borderId="17" xfId="60" applyNumberFormat="1" applyFont="1" applyFill="1" applyBorder="1" applyAlignment="1" applyProtection="1">
      <alignment horizontal="center"/>
      <protection/>
    </xf>
    <xf numFmtId="0" fontId="19" fillId="0" borderId="0" xfId="60" applyFont="1" applyFill="1" applyBorder="1" applyAlignment="1" applyProtection="1">
      <alignment horizontal="center" wrapText="1"/>
      <protection/>
    </xf>
    <xf numFmtId="0" fontId="20" fillId="0" borderId="23" xfId="60" applyFont="1" applyFill="1" applyBorder="1" applyAlignment="1" applyProtection="1">
      <alignment wrapText="1"/>
      <protection/>
    </xf>
    <xf numFmtId="0" fontId="19" fillId="0" borderId="0" xfId="60" applyFont="1" applyFill="1" applyBorder="1" applyAlignment="1" applyProtection="1">
      <alignment horizontal="center"/>
      <protection/>
    </xf>
    <xf numFmtId="0" fontId="20" fillId="0" borderId="21" xfId="60" applyFont="1" applyFill="1" applyBorder="1" applyAlignment="1" applyProtection="1">
      <alignment wrapText="1"/>
      <protection/>
    </xf>
    <xf numFmtId="172" fontId="19" fillId="0" borderId="21" xfId="60" applyNumberFormat="1" applyFont="1" applyFill="1" applyBorder="1" applyAlignment="1" applyProtection="1">
      <alignment horizontal="right"/>
      <protection/>
    </xf>
    <xf numFmtId="0" fontId="20" fillId="0" borderId="21" xfId="59" applyNumberFormat="1" applyFont="1" applyFill="1" applyBorder="1" applyAlignment="1" applyProtection="1">
      <alignment wrapText="1"/>
      <protection/>
    </xf>
    <xf numFmtId="0" fontId="19" fillId="0" borderId="19" xfId="59" applyNumberFormat="1" applyFont="1" applyFill="1" applyBorder="1" applyAlignment="1" applyProtection="1">
      <alignment horizontal="center" wrapText="1"/>
      <protection/>
    </xf>
    <xf numFmtId="0" fontId="19" fillId="0" borderId="19" xfId="59" applyNumberFormat="1" applyFont="1" applyFill="1" applyBorder="1" applyAlignment="1" applyProtection="1">
      <alignment horizontal="center"/>
      <protection/>
    </xf>
    <xf numFmtId="172" fontId="19" fillId="0" borderId="19" xfId="59" applyNumberFormat="1" applyFont="1" applyFill="1" applyBorder="1" applyAlignment="1" applyProtection="1">
      <alignment horizontal="right"/>
      <protection/>
    </xf>
    <xf numFmtId="9" fontId="19" fillId="0" borderId="17" xfId="59" applyNumberFormat="1" applyFont="1" applyFill="1" applyBorder="1" applyAlignment="1" applyProtection="1">
      <alignment horizontal="center"/>
      <protection/>
    </xf>
    <xf numFmtId="172" fontId="19" fillId="0" borderId="21" xfId="59" applyNumberFormat="1" applyFont="1" applyFill="1" applyBorder="1" applyAlignment="1" applyProtection="1">
      <alignment horizontal="right"/>
      <protection/>
    </xf>
    <xf numFmtId="9" fontId="19" fillId="0" borderId="19" xfId="59" applyNumberFormat="1" applyFont="1" applyFill="1" applyBorder="1" applyAlignment="1" applyProtection="1">
      <alignment horizontal="center"/>
      <protection/>
    </xf>
    <xf numFmtId="0" fontId="39" fillId="0" borderId="13" xfId="59" applyNumberFormat="1" applyFont="1" applyFill="1" applyBorder="1" applyAlignment="1" applyProtection="1">
      <alignment/>
      <protection/>
    </xf>
    <xf numFmtId="0" fontId="39" fillId="0" borderId="0" xfId="59" applyNumberFormat="1" applyFont="1" applyFill="1" applyBorder="1" applyAlignment="1" applyProtection="1">
      <alignment/>
      <protection/>
    </xf>
    <xf numFmtId="0" fontId="20" fillId="0" borderId="15" xfId="59" applyNumberFormat="1" applyFont="1" applyFill="1" applyBorder="1" applyAlignment="1" applyProtection="1">
      <alignment wrapText="1"/>
      <protection/>
    </xf>
    <xf numFmtId="0" fontId="19" fillId="0" borderId="21" xfId="59" applyNumberFormat="1" applyFont="1" applyFill="1" applyBorder="1" applyAlignment="1" applyProtection="1">
      <alignment horizontal="center" wrapText="1"/>
      <protection/>
    </xf>
    <xf numFmtId="9" fontId="19" fillId="33" borderId="17" xfId="59" applyNumberFormat="1" applyFont="1" applyFill="1" applyBorder="1" applyAlignment="1" applyProtection="1">
      <alignment horizontal="center"/>
      <protection/>
    </xf>
    <xf numFmtId="0" fontId="19" fillId="0" borderId="20" xfId="59" applyNumberFormat="1" applyFont="1" applyFill="1" applyBorder="1" applyAlignment="1" applyProtection="1">
      <alignment horizontal="center" wrapText="1"/>
      <protection/>
    </xf>
    <xf numFmtId="172" fontId="19" fillId="0" borderId="0" xfId="59" applyNumberFormat="1" applyFont="1" applyFill="1" applyBorder="1" applyAlignment="1" applyProtection="1">
      <alignment horizontal="right"/>
      <protection/>
    </xf>
    <xf numFmtId="172" fontId="19" fillId="0" borderId="15" xfId="59" applyNumberFormat="1" applyFont="1" applyFill="1" applyBorder="1" applyAlignment="1" applyProtection="1">
      <alignment horizontal="right"/>
      <protection/>
    </xf>
    <xf numFmtId="0" fontId="20" fillId="0" borderId="23" xfId="0" applyFont="1" applyFill="1" applyBorder="1" applyAlignment="1">
      <alignment horizontal="justify"/>
    </xf>
    <xf numFmtId="0" fontId="20" fillId="0" borderId="17" xfId="0" applyFont="1" applyFill="1" applyBorder="1" applyAlignment="1">
      <alignment horizontal="center"/>
    </xf>
    <xf numFmtId="2" fontId="20" fillId="0" borderId="10" xfId="0" applyNumberFormat="1" applyFont="1" applyFill="1" applyBorder="1" applyAlignment="1">
      <alignment horizontal="right"/>
    </xf>
    <xf numFmtId="9" fontId="20" fillId="0" borderId="17" xfId="0" applyNumberFormat="1" applyFont="1" applyFill="1" applyBorder="1" applyAlignment="1">
      <alignment horizontal="center"/>
    </xf>
    <xf numFmtId="0" fontId="20" fillId="0" borderId="24" xfId="0" applyFont="1" applyFill="1" applyBorder="1" applyAlignment="1">
      <alignment/>
    </xf>
    <xf numFmtId="0" fontId="20" fillId="0" borderId="0" xfId="0" applyFont="1" applyFill="1" applyAlignment="1">
      <alignment/>
    </xf>
    <xf numFmtId="172" fontId="19" fillId="0" borderId="19" xfId="59" applyNumberFormat="1" applyFont="1" applyFill="1" applyBorder="1" applyAlignment="1" applyProtection="1">
      <alignment/>
      <protection/>
    </xf>
    <xf numFmtId="0" fontId="20" fillId="33" borderId="0" xfId="59" applyNumberFormat="1" applyFont="1" applyFill="1" applyBorder="1" applyAlignment="1" applyProtection="1">
      <alignment wrapText="1"/>
      <protection/>
    </xf>
    <xf numFmtId="0" fontId="19" fillId="33" borderId="20" xfId="59" applyNumberFormat="1" applyFont="1" applyFill="1" applyBorder="1" applyAlignment="1" applyProtection="1">
      <alignment horizontal="center" wrapText="1"/>
      <protection/>
    </xf>
    <xf numFmtId="0" fontId="19" fillId="33" borderId="20" xfId="59" applyNumberFormat="1" applyFont="1" applyFill="1" applyBorder="1" applyAlignment="1" applyProtection="1">
      <alignment horizontal="center"/>
      <protection/>
    </xf>
    <xf numFmtId="172" fontId="19" fillId="33" borderId="20" xfId="59" applyNumberFormat="1" applyFont="1" applyFill="1" applyBorder="1" applyAlignment="1" applyProtection="1">
      <alignment horizontal="right"/>
      <protection/>
    </xf>
    <xf numFmtId="0" fontId="23" fillId="33" borderId="10" xfId="59" applyNumberFormat="1" applyFont="1" applyFill="1" applyBorder="1" applyAlignment="1" applyProtection="1">
      <alignment/>
      <protection/>
    </xf>
    <xf numFmtId="0" fontId="23" fillId="33" borderId="0" xfId="59" applyNumberFormat="1" applyFont="1" applyFill="1" applyBorder="1" applyAlignment="1" applyProtection="1">
      <alignment/>
      <protection/>
    </xf>
    <xf numFmtId="179" fontId="19" fillId="33" borderId="19" xfId="60" applyNumberFormat="1" applyFont="1" applyFill="1" applyBorder="1" applyAlignment="1" applyProtection="1">
      <alignment horizontal="right"/>
      <protection/>
    </xf>
    <xf numFmtId="0" fontId="20" fillId="33" borderId="15" xfId="59" applyNumberFormat="1" applyFont="1" applyFill="1" applyBorder="1" applyAlignment="1" applyProtection="1">
      <alignment wrapText="1"/>
      <protection/>
    </xf>
    <xf numFmtId="172" fontId="19" fillId="33" borderId="10" xfId="59" applyNumberFormat="1" applyFont="1" applyFill="1" applyBorder="1" applyAlignment="1" applyProtection="1">
      <alignment horizontal="right"/>
      <protection/>
    </xf>
    <xf numFmtId="9" fontId="19" fillId="33" borderId="10" xfId="59" applyNumberFormat="1" applyFont="1" applyFill="1" applyBorder="1" applyAlignment="1" applyProtection="1">
      <alignment horizontal="center"/>
      <protection/>
    </xf>
    <xf numFmtId="0" fontId="53" fillId="0" borderId="10" xfId="59" applyNumberFormat="1" applyFont="1" applyFill="1" applyBorder="1" applyAlignment="1" applyProtection="1">
      <alignment/>
      <protection/>
    </xf>
    <xf numFmtId="0" fontId="53" fillId="0" borderId="0" xfId="59" applyNumberFormat="1" applyFont="1" applyFill="1" applyBorder="1" applyAlignment="1" applyProtection="1">
      <alignment/>
      <protection/>
    </xf>
    <xf numFmtId="0" fontId="20" fillId="0" borderId="15" xfId="60" applyFont="1" applyFill="1" applyBorder="1" applyAlignment="1" applyProtection="1">
      <alignment wrapText="1"/>
      <protection/>
    </xf>
    <xf numFmtId="9" fontId="19" fillId="0" borderId="10" xfId="60" applyNumberFormat="1" applyFont="1" applyFill="1" applyBorder="1" applyAlignment="1" applyProtection="1">
      <alignment horizontal="center"/>
      <protection/>
    </xf>
    <xf numFmtId="9" fontId="19" fillId="0" borderId="11" xfId="59" applyNumberFormat="1" applyFont="1" applyFill="1" applyBorder="1" applyAlignment="1" applyProtection="1">
      <alignment horizontal="center"/>
      <protection/>
    </xf>
    <xf numFmtId="172" fontId="19" fillId="0" borderId="10" xfId="59" applyNumberFormat="1" applyFont="1" applyFill="1" applyBorder="1" applyAlignment="1" applyProtection="1">
      <alignment/>
      <protection/>
    </xf>
    <xf numFmtId="0" fontId="19" fillId="0" borderId="10" xfId="59" applyNumberFormat="1" applyFont="1" applyFill="1" applyBorder="1" applyAlignment="1" applyProtection="1">
      <alignment/>
      <protection/>
    </xf>
    <xf numFmtId="179" fontId="20" fillId="0" borderId="19" xfId="59" applyNumberFormat="1" applyFont="1" applyFill="1" applyBorder="1" applyAlignment="1" applyProtection="1">
      <alignment horizontal="right"/>
      <protection/>
    </xf>
    <xf numFmtId="172" fontId="19" fillId="0" borderId="10" xfId="59" applyNumberFormat="1" applyFont="1" applyFill="1" applyBorder="1" applyAlignment="1" applyProtection="1">
      <alignment horizontal="center"/>
      <protection/>
    </xf>
    <xf numFmtId="172" fontId="23" fillId="0" borderId="0" xfId="0" applyNumberFormat="1" applyFont="1" applyAlignment="1">
      <alignment/>
    </xf>
    <xf numFmtId="0" fontId="20" fillId="33" borderId="21" xfId="59" applyNumberFormat="1" applyFont="1" applyFill="1" applyBorder="1" applyAlignment="1" applyProtection="1">
      <alignment wrapText="1"/>
      <protection/>
    </xf>
    <xf numFmtId="0" fontId="19" fillId="33" borderId="19" xfId="59" applyNumberFormat="1" applyFont="1" applyFill="1" applyBorder="1" applyAlignment="1" applyProtection="1">
      <alignment horizontal="center" wrapText="1"/>
      <protection/>
    </xf>
    <xf numFmtId="0" fontId="19" fillId="33" borderId="19" xfId="59" applyNumberFormat="1" applyFont="1" applyFill="1" applyBorder="1" applyAlignment="1" applyProtection="1">
      <alignment horizontal="center"/>
      <protection/>
    </xf>
    <xf numFmtId="172" fontId="19" fillId="33" borderId="19" xfId="59" applyNumberFormat="1" applyFont="1" applyFill="1" applyBorder="1" applyAlignment="1" applyProtection="1">
      <alignment horizontal="right"/>
      <protection/>
    </xf>
    <xf numFmtId="9" fontId="19" fillId="33" borderId="19" xfId="59" applyNumberFormat="1" applyFont="1" applyFill="1" applyBorder="1" applyAlignment="1" applyProtection="1">
      <alignment horizontal="center"/>
      <protection/>
    </xf>
    <xf numFmtId="0" fontId="39" fillId="33" borderId="10" xfId="59" applyNumberFormat="1" applyFont="1" applyFill="1" applyBorder="1" applyAlignment="1" applyProtection="1">
      <alignment/>
      <protection/>
    </xf>
    <xf numFmtId="0" fontId="39" fillId="33" borderId="0" xfId="59" applyNumberFormat="1" applyFont="1" applyFill="1" applyBorder="1" applyAlignment="1" applyProtection="1">
      <alignment/>
      <protection/>
    </xf>
    <xf numFmtId="0" fontId="39" fillId="0" borderId="10" xfId="59" applyNumberFormat="1" applyFont="1" applyFill="1" applyBorder="1" applyAlignment="1" applyProtection="1">
      <alignment/>
      <protection/>
    </xf>
    <xf numFmtId="0" fontId="54" fillId="0" borderId="10" xfId="59" applyNumberFormat="1" applyFont="1" applyFill="1" applyBorder="1" applyAlignment="1" applyProtection="1">
      <alignment/>
      <protection/>
    </xf>
    <xf numFmtId="0" fontId="54" fillId="0" borderId="0" xfId="59" applyNumberFormat="1" applyFont="1" applyFill="1" applyBorder="1" applyAlignment="1" applyProtection="1">
      <alignment/>
      <protection/>
    </xf>
    <xf numFmtId="0" fontId="19" fillId="0" borderId="20" xfId="59" applyNumberFormat="1" applyFont="1" applyFill="1" applyBorder="1" applyAlignment="1" applyProtection="1">
      <alignment horizontal="center"/>
      <protection/>
    </xf>
    <xf numFmtId="172" fontId="19" fillId="0" borderId="20" xfId="59" applyNumberFormat="1" applyFont="1" applyFill="1" applyBorder="1" applyAlignment="1" applyProtection="1">
      <alignment horizontal="right"/>
      <protection/>
    </xf>
    <xf numFmtId="9" fontId="19" fillId="0" borderId="18" xfId="59" applyNumberFormat="1" applyFont="1" applyFill="1" applyBorder="1" applyAlignment="1" applyProtection="1">
      <alignment horizontal="center"/>
      <protection/>
    </xf>
    <xf numFmtId="0" fontId="54" fillId="0" borderId="11" xfId="59" applyNumberFormat="1" applyFont="1" applyFill="1" applyBorder="1" applyAlignment="1" applyProtection="1">
      <alignment/>
      <protection/>
    </xf>
    <xf numFmtId="0" fontId="54" fillId="0" borderId="13" xfId="59" applyNumberFormat="1" applyFont="1" applyFill="1" applyBorder="1" applyAlignment="1" applyProtection="1">
      <alignment/>
      <protection/>
    </xf>
    <xf numFmtId="0" fontId="54" fillId="33" borderId="10" xfId="59" applyNumberFormat="1" applyFont="1" applyFill="1" applyBorder="1" applyAlignment="1" applyProtection="1">
      <alignment/>
      <protection/>
    </xf>
    <xf numFmtId="0" fontId="54" fillId="33" borderId="0" xfId="59" applyNumberFormat="1" applyFont="1" applyFill="1" applyBorder="1" applyAlignment="1" applyProtection="1">
      <alignment/>
      <protection/>
    </xf>
    <xf numFmtId="0" fontId="15" fillId="0" borderId="23" xfId="59" applyNumberFormat="1" applyFont="1" applyFill="1" applyBorder="1" applyAlignment="1" applyProtection="1">
      <alignment horizontal="left" wrapText="1"/>
      <protection/>
    </xf>
    <xf numFmtId="0" fontId="40" fillId="0" borderId="17" xfId="59" applyNumberFormat="1" applyFont="1" applyFill="1" applyBorder="1" applyAlignment="1" applyProtection="1">
      <alignment horizontal="center" wrapText="1"/>
      <protection/>
    </xf>
    <xf numFmtId="172" fontId="40" fillId="0" borderId="17" xfId="59" applyNumberFormat="1" applyFont="1" applyFill="1" applyBorder="1" applyAlignment="1" applyProtection="1">
      <alignment horizontal="center"/>
      <protection/>
    </xf>
    <xf numFmtId="10" fontId="40" fillId="0" borderId="17" xfId="59" applyNumberFormat="1" applyFont="1" applyFill="1" applyBorder="1" applyAlignment="1" applyProtection="1">
      <alignment/>
      <protection/>
    </xf>
    <xf numFmtId="172" fontId="40" fillId="0" borderId="17" xfId="59" applyNumberFormat="1" applyFont="1" applyFill="1" applyBorder="1" applyAlignment="1" applyProtection="1">
      <alignment/>
      <protection/>
    </xf>
    <xf numFmtId="0" fontId="40" fillId="0" borderId="0" xfId="59" applyNumberFormat="1" applyFont="1" applyFill="1" applyBorder="1" applyAlignment="1" applyProtection="1">
      <alignment horizontal="center" wrapText="1"/>
      <protection/>
    </xf>
    <xf numFmtId="172" fontId="40" fillId="0" borderId="0" xfId="59" applyNumberFormat="1" applyFont="1" applyFill="1" applyBorder="1" applyAlignment="1" applyProtection="1">
      <alignment horizontal="center"/>
      <protection/>
    </xf>
    <xf numFmtId="172" fontId="40" fillId="0" borderId="0" xfId="59" applyNumberFormat="1" applyFont="1" applyFill="1" applyBorder="1" applyAlignment="1" applyProtection="1">
      <alignment horizontal="right"/>
      <protection/>
    </xf>
    <xf numFmtId="10" fontId="40" fillId="0" borderId="0" xfId="59" applyNumberFormat="1" applyFont="1" applyFill="1" applyBorder="1" applyAlignment="1" applyProtection="1">
      <alignment/>
      <protection/>
    </xf>
    <xf numFmtId="172" fontId="40" fillId="0" borderId="0" xfId="59" applyNumberFormat="1" applyFont="1" applyFill="1" applyBorder="1" applyAlignment="1" applyProtection="1">
      <alignment/>
      <protection/>
    </xf>
    <xf numFmtId="0" fontId="0" fillId="0" borderId="10" xfId="0" applyBorder="1" applyAlignment="1">
      <alignment horizontal="left"/>
    </xf>
    <xf numFmtId="0" fontId="15" fillId="34" borderId="10" xfId="59" applyNumberFormat="1" applyFont="1" applyFill="1" applyBorder="1" applyAlignment="1" applyProtection="1">
      <alignment horizontal="center" vertical="top" wrapText="1"/>
      <protection/>
    </xf>
    <xf numFmtId="0" fontId="19" fillId="0" borderId="10" xfId="59" applyNumberFormat="1" applyFont="1" applyFill="1" applyBorder="1" applyAlignment="1" applyProtection="1">
      <alignment horizontal="center" vertical="center"/>
      <protection/>
    </xf>
    <xf numFmtId="0" fontId="19" fillId="0" borderId="11" xfId="60" applyFont="1" applyFill="1" applyBorder="1" applyAlignment="1" applyProtection="1">
      <alignment horizontal="center" vertical="top"/>
      <protection/>
    </xf>
    <xf numFmtId="168" fontId="16" fillId="0" borderId="0" xfId="46" applyNumberFormat="1" applyFont="1" applyFill="1" applyBorder="1" applyAlignment="1" applyProtection="1">
      <alignment horizontal="center" vertical="center" wrapText="1"/>
      <protection/>
    </xf>
    <xf numFmtId="168" fontId="40" fillId="33" borderId="10" xfId="60" applyNumberFormat="1" applyFont="1" applyFill="1" applyBorder="1" applyAlignment="1" applyProtection="1">
      <alignment horizontal="right" vertical="top"/>
      <protection/>
    </xf>
    <xf numFmtId="0" fontId="15" fillId="34" borderId="11" xfId="59" applyNumberFormat="1" applyFont="1" applyFill="1" applyBorder="1" applyAlignment="1" applyProtection="1">
      <alignment horizontal="center" vertical="top"/>
      <protection/>
    </xf>
    <xf numFmtId="0" fontId="15" fillId="34" borderId="11" xfId="59" applyNumberFormat="1" applyFont="1" applyFill="1" applyBorder="1" applyAlignment="1" applyProtection="1">
      <alignment horizontal="center" vertical="top" wrapText="1"/>
      <protection/>
    </xf>
    <xf numFmtId="0" fontId="15" fillId="34" borderId="15" xfId="59" applyNumberFormat="1" applyFont="1" applyFill="1" applyBorder="1" applyAlignment="1" applyProtection="1">
      <alignment horizontal="center" vertical="top" wrapText="1"/>
      <protection/>
    </xf>
    <xf numFmtId="10" fontId="19" fillId="0" borderId="17" xfId="60" applyNumberFormat="1" applyFont="1" applyFill="1" applyBorder="1" applyAlignment="1" applyProtection="1">
      <alignment horizontal="center" vertical="top"/>
      <protection/>
    </xf>
    <xf numFmtId="4" fontId="16" fillId="0" borderId="0" xfId="46" applyNumberFormat="1" applyFont="1" applyFill="1" applyBorder="1" applyAlignment="1" applyProtection="1">
      <alignment horizontal="center" vertical="center"/>
      <protection/>
    </xf>
    <xf numFmtId="0" fontId="19" fillId="0" borderId="13" xfId="60" applyFont="1" applyFill="1" applyBorder="1" applyAlignment="1" applyProtection="1">
      <alignment horizontal="center" vertical="center" wrapText="1"/>
      <protection/>
    </xf>
    <xf numFmtId="9" fontId="20" fillId="0" borderId="10" xfId="46" applyNumberFormat="1" applyFont="1" applyFill="1" applyBorder="1" applyAlignment="1" applyProtection="1">
      <alignment horizontal="center" vertical="center" wrapText="1"/>
      <protection/>
    </xf>
    <xf numFmtId="168" fontId="19" fillId="0" borderId="10" xfId="60" applyNumberFormat="1" applyFont="1" applyFill="1" applyBorder="1" applyAlignment="1" applyProtection="1">
      <alignment horizontal="center" vertical="center"/>
      <protection/>
    </xf>
    <xf numFmtId="0" fontId="20" fillId="0" borderId="10" xfId="59" applyNumberFormat="1" applyFont="1" applyFill="1" applyBorder="1" applyAlignment="1" applyProtection="1">
      <alignment horizontal="left" vertical="top" wrapText="1"/>
      <protection/>
    </xf>
    <xf numFmtId="0" fontId="23" fillId="0" borderId="13" xfId="59" applyNumberFormat="1" applyFont="1" applyFill="1" applyBorder="1" applyAlignment="1" applyProtection="1">
      <alignment vertical="top"/>
      <protection/>
    </xf>
    <xf numFmtId="0" fontId="15" fillId="0" borderId="19" xfId="59" applyNumberFormat="1" applyFont="1" applyFill="1" applyBorder="1" applyAlignment="1" applyProtection="1">
      <alignment horizontal="left" vertical="top" wrapText="1"/>
      <protection/>
    </xf>
    <xf numFmtId="0" fontId="33" fillId="0" borderId="13" xfId="59" applyNumberFormat="1" applyFont="1" applyFill="1" applyBorder="1" applyAlignment="1" applyProtection="1">
      <alignment vertical="top" wrapText="1"/>
      <protection/>
    </xf>
    <xf numFmtId="0" fontId="33" fillId="0" borderId="13" xfId="59" applyNumberFormat="1" applyFont="1" applyFill="1" applyBorder="1" applyAlignment="1" applyProtection="1">
      <alignment vertical="top"/>
      <protection/>
    </xf>
    <xf numFmtId="168" fontId="33" fillId="0" borderId="13" xfId="59" applyNumberFormat="1" applyFont="1" applyFill="1" applyBorder="1" applyAlignment="1" applyProtection="1">
      <alignment vertical="top"/>
      <protection/>
    </xf>
    <xf numFmtId="0" fontId="25" fillId="0" borderId="0" xfId="0" applyFont="1" applyAlignment="1">
      <alignment/>
    </xf>
    <xf numFmtId="172" fontId="15" fillId="34" borderId="10" xfId="59" applyNumberFormat="1" applyFont="1" applyFill="1" applyBorder="1" applyAlignment="1" applyProtection="1">
      <alignment horizontal="center" vertical="top" wrapText="1"/>
      <protection/>
    </xf>
    <xf numFmtId="169" fontId="20" fillId="0" borderId="10" xfId="46" applyNumberFormat="1" applyFont="1" applyFill="1" applyBorder="1" applyAlignment="1" applyProtection="1">
      <alignment horizontal="center" vertical="center" wrapText="1"/>
      <protection/>
    </xf>
    <xf numFmtId="168" fontId="42" fillId="33" borderId="10" xfId="0" applyNumberFormat="1" applyFont="1" applyFill="1" applyBorder="1" applyAlignment="1">
      <alignment horizontal="center" vertical="center"/>
    </xf>
    <xf numFmtId="0" fontId="19" fillId="0" borderId="10" xfId="60" applyFont="1" applyFill="1" applyBorder="1" applyAlignment="1" applyProtection="1">
      <alignment horizontal="center" vertical="center" wrapText="1"/>
      <protection/>
    </xf>
    <xf numFmtId="0" fontId="20" fillId="0" borderId="10" xfId="46" applyNumberFormat="1" applyFont="1" applyFill="1" applyBorder="1" applyAlignment="1" applyProtection="1">
      <alignment horizontal="center" vertical="center" wrapText="1"/>
      <protection/>
    </xf>
    <xf numFmtId="0" fontId="19" fillId="33" borderId="21" xfId="59" applyNumberFormat="1" applyFont="1" applyFill="1" applyBorder="1" applyAlignment="1" applyProtection="1">
      <alignment horizontal="center" vertical="center" wrapText="1"/>
      <protection/>
    </xf>
    <xf numFmtId="168" fontId="19" fillId="33" borderId="23" xfId="60" applyNumberFormat="1" applyFont="1" applyFill="1" applyBorder="1" applyAlignment="1" applyProtection="1">
      <alignment horizontal="center" vertical="center"/>
      <protection/>
    </xf>
    <xf numFmtId="168" fontId="20" fillId="33" borderId="10" xfId="46" applyNumberFormat="1" applyFont="1" applyFill="1" applyBorder="1" applyAlignment="1" applyProtection="1">
      <alignment horizontal="center" vertical="center" wrapText="1"/>
      <protection/>
    </xf>
    <xf numFmtId="0" fontId="20" fillId="33" borderId="21" xfId="59" applyNumberFormat="1" applyFont="1" applyFill="1" applyBorder="1" applyAlignment="1" applyProtection="1">
      <alignment horizontal="left" vertical="center" wrapText="1"/>
      <protection/>
    </xf>
    <xf numFmtId="0" fontId="19" fillId="33" borderId="19" xfId="59" applyNumberFormat="1" applyFont="1" applyFill="1" applyBorder="1" applyAlignment="1" applyProtection="1">
      <alignment horizontal="center" vertical="center" wrapText="1"/>
      <protection/>
    </xf>
    <xf numFmtId="0" fontId="20" fillId="33" borderId="10" xfId="46" applyNumberFormat="1" applyFont="1" applyFill="1" applyBorder="1" applyAlignment="1" applyProtection="1">
      <alignment horizontal="left" vertical="center" wrapText="1"/>
      <protection/>
    </xf>
    <xf numFmtId="168" fontId="19" fillId="33" borderId="22" xfId="60" applyNumberFormat="1" applyFont="1" applyFill="1" applyBorder="1" applyAlignment="1" applyProtection="1">
      <alignment horizontal="center" vertical="center"/>
      <protection/>
    </xf>
    <xf numFmtId="9" fontId="20" fillId="33" borderId="17" xfId="46" applyNumberFormat="1" applyFont="1" applyFill="1" applyBorder="1" applyAlignment="1" applyProtection="1">
      <alignment horizontal="center" vertical="center" wrapText="1"/>
      <protection/>
    </xf>
    <xf numFmtId="0" fontId="20" fillId="33" borderId="19" xfId="59" applyNumberFormat="1" applyFont="1" applyFill="1" applyBorder="1" applyAlignment="1" applyProtection="1">
      <alignment horizontal="left" vertical="center" wrapText="1"/>
      <protection/>
    </xf>
    <xf numFmtId="0" fontId="19" fillId="33" borderId="19" xfId="59" applyNumberFormat="1" applyFont="1" applyFill="1" applyBorder="1" applyAlignment="1" applyProtection="1">
      <alignment horizontal="center" vertical="center"/>
      <protection/>
    </xf>
    <xf numFmtId="168" fontId="19" fillId="33" borderId="10" xfId="60" applyNumberFormat="1" applyFont="1" applyFill="1" applyBorder="1" applyAlignment="1" applyProtection="1">
      <alignment horizontal="center" vertical="top"/>
      <protection/>
    </xf>
    <xf numFmtId="169" fontId="40" fillId="33" borderId="10" xfId="60" applyNumberFormat="1" applyFont="1" applyFill="1" applyBorder="1" applyAlignment="1" applyProtection="1">
      <alignment horizontal="right" vertical="top"/>
      <protection/>
    </xf>
    <xf numFmtId="172" fontId="15" fillId="34" borderId="18" xfId="59" applyNumberFormat="1" applyFont="1" applyFill="1" applyBorder="1" applyAlignment="1" applyProtection="1">
      <alignment horizontal="center" vertical="top" wrapText="1"/>
      <protection/>
    </xf>
    <xf numFmtId="0" fontId="19" fillId="0" borderId="21" xfId="59" applyNumberFormat="1" applyFont="1" applyFill="1" applyBorder="1" applyAlignment="1" applyProtection="1">
      <alignment horizontal="center" vertical="center" wrapText="1"/>
      <protection/>
    </xf>
    <xf numFmtId="172" fontId="19" fillId="0" borderId="23" xfId="60" applyNumberFormat="1" applyFont="1" applyFill="1" applyBorder="1" applyAlignment="1" applyProtection="1">
      <alignment horizontal="center" vertical="center"/>
      <protection/>
    </xf>
    <xf numFmtId="0" fontId="20" fillId="0" borderId="21" xfId="59" applyNumberFormat="1" applyFont="1" applyFill="1" applyBorder="1" applyAlignment="1" applyProtection="1">
      <alignment horizontal="left" vertical="center" wrapText="1"/>
      <protection/>
    </xf>
    <xf numFmtId="0" fontId="19" fillId="0" borderId="19" xfId="59" applyNumberFormat="1" applyFont="1" applyFill="1" applyBorder="1" applyAlignment="1" applyProtection="1">
      <alignment horizontal="center" vertical="center" wrapText="1"/>
      <protection/>
    </xf>
    <xf numFmtId="172" fontId="19" fillId="0" borderId="22" xfId="60" applyNumberFormat="1" applyFont="1" applyFill="1" applyBorder="1" applyAlignment="1" applyProtection="1">
      <alignment horizontal="center" vertical="center"/>
      <protection/>
    </xf>
    <xf numFmtId="172" fontId="19" fillId="0" borderId="19" xfId="60" applyNumberFormat="1" applyFont="1" applyFill="1" applyBorder="1" applyAlignment="1" applyProtection="1">
      <alignment horizontal="center" vertical="center"/>
      <protection/>
    </xf>
    <xf numFmtId="172" fontId="20" fillId="0" borderId="16" xfId="60" applyNumberFormat="1" applyFont="1" applyFill="1" applyBorder="1" applyAlignment="1" applyProtection="1">
      <alignment horizontal="center" vertical="center"/>
      <protection/>
    </xf>
    <xf numFmtId="172" fontId="19" fillId="0" borderId="10" xfId="60" applyNumberFormat="1" applyFont="1" applyFill="1" applyBorder="1" applyAlignment="1" applyProtection="1">
      <alignment horizontal="center" vertical="center"/>
      <protection/>
    </xf>
    <xf numFmtId="9" fontId="20" fillId="0" borderId="17" xfId="46" applyNumberFormat="1" applyFont="1" applyFill="1" applyBorder="1" applyAlignment="1" applyProtection="1">
      <alignment horizontal="center" vertical="center" wrapText="1"/>
      <protection/>
    </xf>
    <xf numFmtId="172" fontId="20" fillId="0" borderId="10" xfId="60" applyNumberFormat="1" applyFont="1" applyFill="1" applyBorder="1" applyAlignment="1" applyProtection="1">
      <alignment horizontal="center" vertical="center"/>
      <protection/>
    </xf>
    <xf numFmtId="172" fontId="20" fillId="0" borderId="13" xfId="60" applyNumberFormat="1" applyFont="1" applyFill="1" applyBorder="1" applyAlignment="1" applyProtection="1">
      <alignment horizontal="center" vertical="center"/>
      <protection/>
    </xf>
    <xf numFmtId="0" fontId="20" fillId="0" borderId="19" xfId="59" applyNumberFormat="1" applyFont="1" applyFill="1" applyBorder="1" applyAlignment="1" applyProtection="1">
      <alignment horizontal="left" vertical="center" wrapText="1"/>
      <protection/>
    </xf>
    <xf numFmtId="0" fontId="19" fillId="0" borderId="19" xfId="59" applyNumberFormat="1" applyFont="1" applyFill="1" applyBorder="1" applyAlignment="1" applyProtection="1">
      <alignment horizontal="center" vertical="center"/>
      <protection/>
    </xf>
    <xf numFmtId="172" fontId="19" fillId="0" borderId="10" xfId="60" applyNumberFormat="1" applyFont="1" applyFill="1" applyBorder="1" applyAlignment="1" applyProtection="1">
      <alignment horizontal="center" vertical="top"/>
      <protection/>
    </xf>
    <xf numFmtId="172" fontId="19" fillId="0" borderId="10" xfId="60" applyNumberFormat="1" applyFont="1" applyFill="1" applyBorder="1" applyAlignment="1" applyProtection="1">
      <alignment horizontal="right" vertical="top"/>
      <protection/>
    </xf>
    <xf numFmtId="172" fontId="20" fillId="0" borderId="10" xfId="60" applyNumberFormat="1" applyFont="1" applyFill="1" applyBorder="1" applyAlignment="1" applyProtection="1">
      <alignment horizontal="center" vertical="top"/>
      <protection/>
    </xf>
    <xf numFmtId="0" fontId="19" fillId="36" borderId="11" xfId="60" applyFont="1" applyFill="1" applyBorder="1" applyAlignment="1" applyProtection="1">
      <alignment horizontal="center" vertical="top"/>
      <protection/>
    </xf>
    <xf numFmtId="0" fontId="20" fillId="36" borderId="10" xfId="65" applyNumberFormat="1" applyFont="1" applyFill="1" applyBorder="1" applyAlignment="1" applyProtection="1">
      <alignment vertical="top" wrapText="1"/>
      <protection/>
    </xf>
    <xf numFmtId="172" fontId="20" fillId="36" borderId="10" xfId="60" applyNumberFormat="1" applyFont="1" applyFill="1" applyBorder="1" applyAlignment="1" applyProtection="1">
      <alignment horizontal="center" vertical="center" wrapText="1"/>
      <protection/>
    </xf>
    <xf numFmtId="172" fontId="19" fillId="36" borderId="10" xfId="59" applyNumberFormat="1" applyFont="1" applyFill="1" applyBorder="1" applyAlignment="1" applyProtection="1">
      <alignment horizontal="center" vertical="center" wrapText="1"/>
      <protection/>
    </xf>
    <xf numFmtId="9" fontId="19" fillId="36" borderId="10" xfId="59" applyNumberFormat="1" applyFont="1" applyFill="1" applyBorder="1" applyAlignment="1" applyProtection="1">
      <alignment horizontal="center" vertical="center" wrapText="1"/>
      <protection/>
    </xf>
    <xf numFmtId="168" fontId="20" fillId="36" borderId="10" xfId="46" applyNumberFormat="1" applyFont="1" applyFill="1" applyBorder="1" applyAlignment="1" applyProtection="1">
      <alignment horizontal="center" vertical="center" wrapText="1"/>
      <protection/>
    </xf>
    <xf numFmtId="172" fontId="20" fillId="36" borderId="17" xfId="59" applyNumberFormat="1" applyFont="1" applyFill="1" applyBorder="1" applyAlignment="1" applyProtection="1">
      <alignment horizontal="center" vertical="center" wrapText="1"/>
      <protection/>
    </xf>
    <xf numFmtId="0" fontId="19" fillId="36" borderId="10" xfId="60" applyFont="1" applyFill="1" applyBorder="1" applyAlignment="1" applyProtection="1">
      <alignment horizontal="center" vertical="center" wrapText="1"/>
      <protection/>
    </xf>
    <xf numFmtId="0" fontId="0" fillId="36" borderId="0" xfId="0" applyFill="1" applyAlignment="1">
      <alignment/>
    </xf>
    <xf numFmtId="172" fontId="19" fillId="0" borderId="20" xfId="60" applyNumberFormat="1" applyFont="1" applyFill="1" applyBorder="1" applyAlignment="1" applyProtection="1">
      <alignment horizontal="right" vertical="center"/>
      <protection/>
    </xf>
    <xf numFmtId="172" fontId="33" fillId="0" borderId="13" xfId="59" applyNumberFormat="1" applyFont="1" applyFill="1" applyBorder="1" applyAlignment="1" applyProtection="1">
      <alignment vertical="top"/>
      <protection/>
    </xf>
    <xf numFmtId="0" fontId="15" fillId="0" borderId="13" xfId="59" applyNumberFormat="1" applyFont="1" applyFill="1" applyBorder="1" applyAlignment="1" applyProtection="1">
      <alignment vertical="top"/>
      <protection/>
    </xf>
    <xf numFmtId="0" fontId="15" fillId="0" borderId="13" xfId="59" applyNumberFormat="1" applyFont="1" applyFill="1" applyBorder="1" applyAlignment="1" applyProtection="1">
      <alignment vertical="top" wrapText="1"/>
      <protection/>
    </xf>
    <xf numFmtId="0" fontId="21" fillId="0" borderId="13" xfId="0" applyFont="1" applyBorder="1" applyAlignment="1">
      <alignment vertical="top"/>
    </xf>
    <xf numFmtId="172" fontId="20" fillId="0" borderId="13" xfId="59" applyNumberFormat="1" applyFont="1" applyFill="1" applyBorder="1" applyAlignment="1" applyProtection="1">
      <alignment vertical="top"/>
      <protection/>
    </xf>
    <xf numFmtId="0" fontId="20" fillId="38" borderId="10" xfId="59" applyNumberFormat="1" applyFont="1" applyFill="1" applyBorder="1" applyAlignment="1" applyProtection="1">
      <alignment horizontal="left" vertical="center" wrapText="1"/>
      <protection/>
    </xf>
    <xf numFmtId="172" fontId="19" fillId="0" borderId="19" xfId="60" applyNumberFormat="1" applyFont="1" applyFill="1" applyBorder="1" applyAlignment="1" applyProtection="1">
      <alignment horizontal="right" vertical="top"/>
      <protection/>
    </xf>
    <xf numFmtId="172" fontId="20" fillId="0" borderId="13" xfId="60" applyNumberFormat="1" applyFont="1" applyFill="1" applyBorder="1" applyAlignment="1" applyProtection="1">
      <alignment horizontal="center" vertical="top"/>
      <protection/>
    </xf>
    <xf numFmtId="0" fontId="0" fillId="33" borderId="10" xfId="0" applyFill="1" applyBorder="1" applyAlignment="1">
      <alignment/>
    </xf>
    <xf numFmtId="173" fontId="16" fillId="0" borderId="10" xfId="59" applyNumberFormat="1" applyFont="1" applyFill="1" applyBorder="1" applyAlignment="1" applyProtection="1">
      <alignment/>
      <protection/>
    </xf>
    <xf numFmtId="172" fontId="16" fillId="0" borderId="0" xfId="59" applyNumberFormat="1" applyFont="1" applyFill="1" applyBorder="1" applyAlignment="1" applyProtection="1">
      <alignment horizontal="center"/>
      <protection/>
    </xf>
    <xf numFmtId="172" fontId="14" fillId="0" borderId="0" xfId="59" applyNumberFormat="1" applyFont="1" applyFill="1" applyBorder="1" applyAlignment="1" applyProtection="1">
      <alignment horizontal="center"/>
      <protection/>
    </xf>
    <xf numFmtId="172" fontId="20" fillId="0" borderId="10" xfId="60" applyNumberFormat="1" applyFont="1" applyFill="1" applyBorder="1" applyAlignment="1" applyProtection="1">
      <alignment horizontal="left" wrapText="1"/>
      <protection/>
    </xf>
    <xf numFmtId="172" fontId="20" fillId="0" borderId="10" xfId="60" applyNumberFormat="1" applyFont="1" applyFill="1" applyBorder="1" applyAlignment="1" applyProtection="1">
      <alignment wrapText="1"/>
      <protection/>
    </xf>
    <xf numFmtId="172" fontId="16" fillId="0" borderId="19" xfId="59" applyNumberFormat="1" applyFont="1" applyFill="1" applyBorder="1" applyAlignment="1" applyProtection="1">
      <alignment horizontal="center"/>
      <protection/>
    </xf>
    <xf numFmtId="172" fontId="15" fillId="0" borderId="19" xfId="59" applyNumberFormat="1" applyFont="1" applyFill="1" applyBorder="1" applyAlignment="1" applyProtection="1">
      <alignment horizontal="right"/>
      <protection/>
    </xf>
    <xf numFmtId="172" fontId="20" fillId="0" borderId="13" xfId="59" applyNumberFormat="1" applyFont="1" applyFill="1" applyBorder="1" applyAlignment="1" applyProtection="1">
      <alignment/>
      <protection/>
    </xf>
    <xf numFmtId="1" fontId="30" fillId="0" borderId="10" xfId="0" applyNumberFormat="1" applyFont="1" applyBorder="1" applyAlignment="1">
      <alignment horizontal="center" vertical="center" wrapText="1"/>
    </xf>
    <xf numFmtId="1" fontId="16" fillId="0" borderId="10" xfId="0" applyNumberFormat="1" applyFont="1" applyBorder="1" applyAlignment="1">
      <alignment horizontal="center" vertical="center" wrapText="1"/>
    </xf>
    <xf numFmtId="168" fontId="30" fillId="0" borderId="10" xfId="0" applyNumberFormat="1" applyFont="1" applyBorder="1" applyAlignment="1">
      <alignment vertical="center" wrapText="1"/>
    </xf>
    <xf numFmtId="1" fontId="30" fillId="0" borderId="14" xfId="0" applyNumberFormat="1" applyFont="1" applyBorder="1" applyAlignment="1">
      <alignment horizontal="center" vertical="center" wrapText="1"/>
    </xf>
    <xf numFmtId="1" fontId="30" fillId="0" borderId="11" xfId="0" applyNumberFormat="1" applyFont="1" applyBorder="1" applyAlignment="1">
      <alignment horizontal="center" vertical="center" wrapText="1"/>
    </xf>
    <xf numFmtId="0" fontId="15" fillId="33" borderId="11" xfId="59" applyNumberFormat="1" applyFont="1" applyFill="1" applyBorder="1" applyAlignment="1" applyProtection="1">
      <alignment horizontal="center" vertical="top"/>
      <protection/>
    </xf>
    <xf numFmtId="0" fontId="15" fillId="33" borderId="11" xfId="59" applyNumberFormat="1" applyFont="1" applyFill="1" applyBorder="1" applyAlignment="1" applyProtection="1">
      <alignment horizontal="center" vertical="top" wrapText="1"/>
      <protection/>
    </xf>
    <xf numFmtId="0" fontId="15" fillId="33" borderId="10" xfId="59" applyNumberFormat="1" applyFont="1" applyFill="1" applyBorder="1" applyAlignment="1" applyProtection="1">
      <alignment horizontal="center" vertical="top" wrapText="1"/>
      <protection/>
    </xf>
    <xf numFmtId="168" fontId="15" fillId="33" borderId="18" xfId="59" applyNumberFormat="1" applyFont="1" applyFill="1" applyBorder="1" applyAlignment="1" applyProtection="1">
      <alignment horizontal="center" vertical="top" wrapText="1"/>
      <protection/>
    </xf>
    <xf numFmtId="168" fontId="15" fillId="33" borderId="10" xfId="59" applyNumberFormat="1" applyFont="1" applyFill="1" applyBorder="1" applyAlignment="1" applyProtection="1">
      <alignment horizontal="center" vertical="top" wrapText="1"/>
      <protection/>
    </xf>
    <xf numFmtId="0" fontId="15" fillId="33" borderId="15" xfId="59" applyNumberFormat="1" applyFont="1" applyFill="1" applyBorder="1" applyAlignment="1" applyProtection="1">
      <alignment horizontal="center" vertical="top" wrapText="1"/>
      <protection/>
    </xf>
    <xf numFmtId="172" fontId="15" fillId="33" borderId="10" xfId="59" applyNumberFormat="1" applyFont="1" applyFill="1" applyBorder="1" applyAlignment="1" applyProtection="1">
      <alignment horizontal="center" vertical="top" wrapText="1"/>
      <protection/>
    </xf>
    <xf numFmtId="0" fontId="19" fillId="33" borderId="10" xfId="60" applyFont="1" applyFill="1" applyBorder="1" applyAlignment="1" applyProtection="1">
      <alignment horizontal="center" vertical="top"/>
      <protection/>
    </xf>
    <xf numFmtId="0" fontId="19" fillId="33" borderId="10" xfId="60" applyFont="1" applyFill="1" applyBorder="1" applyAlignment="1" applyProtection="1">
      <alignment horizontal="center" vertical="center" wrapText="1"/>
      <protection/>
    </xf>
    <xf numFmtId="0" fontId="0" fillId="33" borderId="0" xfId="0" applyFill="1" applyBorder="1" applyAlignment="1">
      <alignment/>
    </xf>
    <xf numFmtId="0" fontId="19" fillId="33" borderId="11" xfId="60" applyFont="1" applyFill="1" applyBorder="1" applyAlignment="1" applyProtection="1">
      <alignment horizontal="center" vertical="top"/>
      <protection/>
    </xf>
    <xf numFmtId="0" fontId="0" fillId="33" borderId="13" xfId="0" applyFill="1" applyBorder="1" applyAlignment="1">
      <alignment/>
    </xf>
    <xf numFmtId="0" fontId="19" fillId="33" borderId="13" xfId="60" applyFont="1" applyFill="1" applyBorder="1" applyAlignment="1" applyProtection="1">
      <alignment horizontal="center" vertical="center" wrapText="1"/>
      <protection/>
    </xf>
    <xf numFmtId="0" fontId="19" fillId="39" borderId="11" xfId="60" applyFont="1" applyFill="1" applyBorder="1" applyAlignment="1" applyProtection="1">
      <alignment horizontal="center" vertical="top"/>
      <protection/>
    </xf>
    <xf numFmtId="0" fontId="20" fillId="39" borderId="10" xfId="65" applyNumberFormat="1" applyFont="1" applyFill="1" applyBorder="1" applyAlignment="1" applyProtection="1">
      <alignment vertical="top" wrapText="1"/>
      <protection/>
    </xf>
    <xf numFmtId="0" fontId="20" fillId="39" borderId="10" xfId="65" applyNumberFormat="1" applyFont="1" applyFill="1" applyBorder="1" applyAlignment="1" applyProtection="1">
      <alignment horizontal="center" vertical="center" wrapText="1"/>
      <protection/>
    </xf>
    <xf numFmtId="168" fontId="20" fillId="39" borderId="10" xfId="60" applyNumberFormat="1" applyFont="1" applyFill="1" applyBorder="1" applyAlignment="1" applyProtection="1">
      <alignment horizontal="center" vertical="center" wrapText="1"/>
      <protection/>
    </xf>
    <xf numFmtId="9" fontId="19" fillId="39" borderId="10" xfId="59" applyNumberFormat="1" applyFont="1" applyFill="1" applyBorder="1" applyAlignment="1" applyProtection="1">
      <alignment horizontal="center" vertical="center" wrapText="1"/>
      <protection/>
    </xf>
    <xf numFmtId="0" fontId="19" fillId="39" borderId="10" xfId="60" applyFont="1" applyFill="1" applyBorder="1" applyAlignment="1" applyProtection="1">
      <alignment horizontal="center" vertical="center" wrapText="1"/>
      <protection/>
    </xf>
    <xf numFmtId="0" fontId="0" fillId="39" borderId="0" xfId="0" applyFill="1" applyAlignment="1">
      <alignment/>
    </xf>
    <xf numFmtId="0" fontId="20" fillId="33" borderId="10" xfId="59" applyNumberFormat="1" applyFont="1" applyFill="1" applyBorder="1" applyAlignment="1" applyProtection="1">
      <alignment horizontal="left" vertical="top" wrapText="1"/>
      <protection/>
    </xf>
    <xf numFmtId="0" fontId="23" fillId="33" borderId="13" xfId="59" applyNumberFormat="1" applyFont="1" applyFill="1" applyBorder="1" applyAlignment="1" applyProtection="1">
      <alignment vertical="top"/>
      <protection/>
    </xf>
    <xf numFmtId="0" fontId="15" fillId="33" borderId="19" xfId="59" applyNumberFormat="1" applyFont="1" applyFill="1" applyBorder="1" applyAlignment="1" applyProtection="1">
      <alignment horizontal="left" vertical="top" wrapText="1"/>
      <protection/>
    </xf>
    <xf numFmtId="0" fontId="33" fillId="33" borderId="13" xfId="59" applyNumberFormat="1" applyFont="1" applyFill="1" applyBorder="1" applyAlignment="1" applyProtection="1">
      <alignment vertical="top" wrapText="1"/>
      <protection/>
    </xf>
    <xf numFmtId="0" fontId="33" fillId="33" borderId="13" xfId="59" applyNumberFormat="1" applyFont="1" applyFill="1" applyBorder="1" applyAlignment="1" applyProtection="1">
      <alignment vertical="top"/>
      <protection/>
    </xf>
    <xf numFmtId="168" fontId="33" fillId="33" borderId="13" xfId="59" applyNumberFormat="1" applyFont="1" applyFill="1" applyBorder="1" applyAlignment="1" applyProtection="1">
      <alignment vertical="top"/>
      <protection/>
    </xf>
    <xf numFmtId="0" fontId="25" fillId="33" borderId="0" xfId="0" applyFont="1" applyFill="1" applyAlignment="1">
      <alignment/>
    </xf>
    <xf numFmtId="168" fontId="0" fillId="33" borderId="0" xfId="0" applyNumberFormat="1" applyFill="1" applyAlignment="1">
      <alignment/>
    </xf>
    <xf numFmtId="0" fontId="19" fillId="0" borderId="17" xfId="59" applyNumberFormat="1" applyFont="1" applyFill="1" applyBorder="1" applyAlignment="1" applyProtection="1">
      <alignment horizontal="center" vertical="center" wrapText="1"/>
      <protection/>
    </xf>
    <xf numFmtId="0" fontId="14" fillId="0" borderId="13" xfId="46" applyNumberFormat="1" applyFont="1" applyFill="1" applyBorder="1" applyAlignment="1" applyProtection="1">
      <alignment horizontal="center" vertical="center"/>
      <protection/>
    </xf>
    <xf numFmtId="172" fontId="0" fillId="0" borderId="10" xfId="0" applyNumberFormat="1" applyBorder="1" applyAlignment="1">
      <alignment/>
    </xf>
    <xf numFmtId="0" fontId="0" fillId="0" borderId="10" xfId="0" applyBorder="1" applyAlignment="1">
      <alignment horizontal="center" vertical="center" wrapText="1"/>
    </xf>
    <xf numFmtId="168" fontId="0" fillId="0" borderId="10" xfId="0" applyNumberFormat="1" applyBorder="1" applyAlignment="1">
      <alignment horizontal="center" vertical="center" wrapText="1"/>
    </xf>
    <xf numFmtId="172" fontId="0" fillId="0" borderId="0" xfId="0" applyNumberFormat="1" applyAlignment="1">
      <alignment/>
    </xf>
    <xf numFmtId="0" fontId="13" fillId="0" borderId="10" xfId="0" applyFont="1" applyBorder="1" applyAlignment="1">
      <alignment horizontal="right"/>
    </xf>
    <xf numFmtId="168" fontId="37" fillId="40" borderId="10" xfId="0" applyNumberFormat="1" applyFont="1" applyFill="1" applyBorder="1" applyAlignment="1">
      <alignment horizontal="center"/>
    </xf>
    <xf numFmtId="172" fontId="0" fillId="0" borderId="0" xfId="0" applyNumberFormat="1" applyBorder="1" applyAlignment="1">
      <alignment/>
    </xf>
    <xf numFmtId="0" fontId="14" fillId="0" borderId="13" xfId="46" applyNumberFormat="1" applyFont="1" applyFill="1" applyBorder="1" applyAlignment="1" applyProtection="1">
      <alignment horizontal="center" vertical="center" wrapText="1"/>
      <protection/>
    </xf>
    <xf numFmtId="0" fontId="16" fillId="33" borderId="10" xfId="59" applyNumberFormat="1" applyFont="1" applyFill="1" applyBorder="1" applyAlignment="1" applyProtection="1">
      <alignment vertical="center" wrapText="1"/>
      <protection/>
    </xf>
    <xf numFmtId="0" fontId="16" fillId="33" borderId="10" xfId="59" applyNumberFormat="1" applyFont="1" applyFill="1" applyBorder="1" applyAlignment="1" applyProtection="1">
      <alignment horizontal="center" vertical="center" wrapText="1"/>
      <protection/>
    </xf>
    <xf numFmtId="168" fontId="16" fillId="33" borderId="10" xfId="59" applyNumberFormat="1" applyFont="1" applyFill="1" applyBorder="1" applyAlignment="1" applyProtection="1">
      <alignment horizontal="center" vertical="center" wrapText="1"/>
      <protection/>
    </xf>
    <xf numFmtId="9" fontId="16" fillId="33" borderId="10" xfId="68" applyNumberFormat="1" applyFont="1" applyFill="1" applyBorder="1" applyAlignment="1" applyProtection="1">
      <alignment horizontal="center" vertical="center" wrapText="1"/>
      <protection/>
    </xf>
    <xf numFmtId="0" fontId="19" fillId="0" borderId="10" xfId="60" applyFont="1" applyFill="1" applyBorder="1" applyAlignment="1" applyProtection="1">
      <alignment horizontal="center" vertical="center"/>
      <protection/>
    </xf>
    <xf numFmtId="168" fontId="20" fillId="0" borderId="10" xfId="60" applyNumberFormat="1" applyFont="1" applyFill="1" applyBorder="1" applyAlignment="1" applyProtection="1">
      <alignment horizontal="center" vertical="center"/>
      <protection/>
    </xf>
    <xf numFmtId="0" fontId="0" fillId="0" borderId="0" xfId="0" applyAlignment="1">
      <alignment vertical="center"/>
    </xf>
    <xf numFmtId="0" fontId="14" fillId="0" borderId="0" xfId="0" applyFont="1" applyBorder="1" applyAlignment="1">
      <alignment vertical="center"/>
    </xf>
    <xf numFmtId="168" fontId="0" fillId="0" borderId="0" xfId="0" applyNumberFormat="1" applyAlignment="1">
      <alignment vertical="center"/>
    </xf>
    <xf numFmtId="0" fontId="30" fillId="0" borderId="11" xfId="0" applyFont="1" applyBorder="1" applyAlignment="1">
      <alignment vertical="center" wrapText="1"/>
    </xf>
    <xf numFmtId="0" fontId="30" fillId="0" borderId="11" xfId="0" applyFont="1" applyBorder="1" applyAlignment="1">
      <alignment horizontal="center" vertical="center" wrapText="1"/>
    </xf>
    <xf numFmtId="168" fontId="30" fillId="0" borderId="11" xfId="58" applyNumberFormat="1" applyFont="1" applyBorder="1" applyAlignment="1" applyProtection="1">
      <alignment vertical="center"/>
      <protection/>
    </xf>
    <xf numFmtId="0" fontId="30" fillId="0" borderId="0" xfId="0" applyFont="1" applyAlignment="1">
      <alignment/>
    </xf>
    <xf numFmtId="0" fontId="30" fillId="0" borderId="0" xfId="0" applyFont="1" applyAlignment="1">
      <alignment vertical="center"/>
    </xf>
    <xf numFmtId="0" fontId="30" fillId="0" borderId="10" xfId="0" applyFont="1" applyBorder="1" applyAlignment="1">
      <alignment horizontal="center" vertical="center"/>
    </xf>
    <xf numFmtId="168" fontId="30" fillId="0" borderId="10" xfId="0" applyNumberFormat="1" applyFont="1" applyBorder="1" applyAlignment="1">
      <alignment horizontal="right" vertical="center" wrapText="1"/>
    </xf>
    <xf numFmtId="0" fontId="30" fillId="0" borderId="10" xfId="0" applyFont="1" applyBorder="1" applyAlignment="1">
      <alignment horizontal="center" vertical="center" wrapText="1"/>
    </xf>
    <xf numFmtId="168" fontId="30" fillId="0" borderId="10" xfId="58" applyNumberFormat="1" applyFont="1" applyBorder="1" applyAlignment="1" applyProtection="1">
      <alignment vertical="center"/>
      <protection/>
    </xf>
    <xf numFmtId="0" fontId="30" fillId="33" borderId="10" xfId="0" applyFont="1" applyFill="1" applyBorder="1" applyAlignment="1">
      <alignment horizontal="center" vertical="center"/>
    </xf>
    <xf numFmtId="168" fontId="30" fillId="33" borderId="10" xfId="0" applyNumberFormat="1" applyFont="1" applyFill="1" applyBorder="1" applyAlignment="1">
      <alignment horizontal="right" vertical="center" wrapText="1"/>
    </xf>
    <xf numFmtId="0" fontId="30" fillId="0" borderId="11" xfId="0" applyFont="1" applyBorder="1" applyAlignment="1">
      <alignment horizontal="center" vertical="center"/>
    </xf>
    <xf numFmtId="168" fontId="30" fillId="0" borderId="11" xfId="0" applyNumberFormat="1" applyFont="1" applyBorder="1" applyAlignment="1">
      <alignment horizontal="right" vertical="center" wrapText="1"/>
    </xf>
    <xf numFmtId="168" fontId="30" fillId="0" borderId="10" xfId="0" applyNumberFormat="1" applyFont="1" applyBorder="1" applyAlignment="1">
      <alignment horizontal="center" vertical="center"/>
    </xf>
    <xf numFmtId="0" fontId="30" fillId="0" borderId="25" xfId="0" applyFont="1" applyBorder="1" applyAlignment="1">
      <alignment wrapText="1"/>
    </xf>
    <xf numFmtId="168" fontId="30" fillId="0" borderId="0" xfId="0" applyNumberFormat="1" applyFont="1" applyAlignment="1">
      <alignment/>
    </xf>
    <xf numFmtId="0" fontId="30" fillId="0" borderId="13" xfId="0" applyFont="1" applyBorder="1" applyAlignment="1">
      <alignment horizontal="center" vertical="center" wrapText="1"/>
    </xf>
    <xf numFmtId="0" fontId="16" fillId="0" borderId="10" xfId="0" applyFont="1" applyBorder="1" applyAlignment="1">
      <alignment vertical="center"/>
    </xf>
    <xf numFmtId="0" fontId="30" fillId="0" borderId="12" xfId="0" applyFont="1" applyBorder="1" applyAlignment="1">
      <alignment horizontal="center" vertical="center" wrapText="1"/>
    </xf>
    <xf numFmtId="0" fontId="30" fillId="0" borderId="12" xfId="0" applyFont="1" applyBorder="1" applyAlignment="1">
      <alignment vertical="center" wrapText="1"/>
    </xf>
    <xf numFmtId="0" fontId="30" fillId="0" borderId="10" xfId="58" applyNumberFormat="1" applyFont="1" applyBorder="1" applyAlignment="1" applyProtection="1">
      <alignment vertical="center"/>
      <protection/>
    </xf>
    <xf numFmtId="0" fontId="30" fillId="0" borderId="12" xfId="0" applyFont="1" applyBorder="1" applyAlignment="1">
      <alignment vertical="center"/>
    </xf>
    <xf numFmtId="0" fontId="30" fillId="0" borderId="11" xfId="58" applyNumberFormat="1" applyFont="1" applyBorder="1" applyAlignment="1" applyProtection="1">
      <alignment vertical="center"/>
      <protection/>
    </xf>
    <xf numFmtId="0" fontId="14" fillId="34" borderId="11" xfId="59" applyNumberFormat="1" applyFont="1" applyFill="1" applyBorder="1" applyAlignment="1" applyProtection="1">
      <alignment horizontal="center" vertical="center"/>
      <protection/>
    </xf>
    <xf numFmtId="0" fontId="14" fillId="34" borderId="11" xfId="59" applyNumberFormat="1" applyFont="1" applyFill="1" applyBorder="1" applyAlignment="1" applyProtection="1">
      <alignment horizontal="center" vertical="center" wrapText="1"/>
      <protection/>
    </xf>
    <xf numFmtId="168" fontId="14" fillId="34" borderId="11" xfId="59" applyNumberFormat="1" applyFont="1" applyFill="1" applyBorder="1" applyAlignment="1" applyProtection="1">
      <alignment horizontal="center" vertical="center" wrapText="1"/>
      <protection/>
    </xf>
    <xf numFmtId="0" fontId="14" fillId="41" borderId="11" xfId="59" applyNumberFormat="1" applyFont="1" applyFill="1" applyBorder="1" applyAlignment="1" applyProtection="1">
      <alignment horizontal="center" vertical="center"/>
      <protection/>
    </xf>
    <xf numFmtId="0" fontId="14" fillId="41" borderId="11" xfId="59" applyNumberFormat="1" applyFont="1" applyFill="1" applyBorder="1" applyAlignment="1" applyProtection="1">
      <alignment horizontal="center" vertical="center" wrapText="1"/>
      <protection/>
    </xf>
    <xf numFmtId="168" fontId="14" fillId="41" borderId="11" xfId="59" applyNumberFormat="1" applyFont="1" applyFill="1" applyBorder="1" applyAlignment="1" applyProtection="1">
      <alignment horizontal="center" vertical="center" wrapText="1"/>
      <protection/>
    </xf>
    <xf numFmtId="9" fontId="14" fillId="41" borderId="11" xfId="68" applyNumberFormat="1" applyFont="1" applyFill="1" applyBorder="1" applyAlignment="1" applyProtection="1">
      <alignment horizontal="center" vertical="center" wrapText="1"/>
      <protection/>
    </xf>
    <xf numFmtId="0" fontId="16" fillId="0" borderId="0" xfId="0" applyFont="1" applyAlignment="1">
      <alignment vertical="center"/>
    </xf>
    <xf numFmtId="0" fontId="16" fillId="0" borderId="10" xfId="0" applyFont="1" applyBorder="1" applyAlignment="1">
      <alignment vertical="center" wrapText="1"/>
    </xf>
    <xf numFmtId="0" fontId="14" fillId="0" borderId="0" xfId="59" applyNumberFormat="1" applyFont="1" applyFill="1" applyBorder="1" applyAlignment="1" applyProtection="1">
      <alignment horizontal="center" vertical="center" wrapText="1"/>
      <protection/>
    </xf>
    <xf numFmtId="0" fontId="16" fillId="0" borderId="0" xfId="0" applyFont="1" applyAlignment="1">
      <alignment vertical="center" wrapText="1"/>
    </xf>
    <xf numFmtId="168" fontId="16" fillId="0" borderId="10" xfId="0" applyNumberFormat="1" applyFont="1" applyBorder="1" applyAlignment="1">
      <alignment vertical="center"/>
    </xf>
    <xf numFmtId="168" fontId="16" fillId="0" borderId="0" xfId="0" applyNumberFormat="1" applyFont="1" applyAlignment="1">
      <alignment vertical="center"/>
    </xf>
    <xf numFmtId="0" fontId="14" fillId="0" borderId="26" xfId="0" applyNumberFormat="1" applyFont="1" applyBorder="1" applyAlignment="1">
      <alignment vertical="center" wrapText="1"/>
    </xf>
    <xf numFmtId="0" fontId="14" fillId="42" borderId="10" xfId="0" applyNumberFormat="1" applyFont="1" applyFill="1" applyBorder="1" applyAlignment="1">
      <alignment horizontal="center" vertical="center"/>
    </xf>
    <xf numFmtId="0" fontId="14" fillId="42" borderId="10" xfId="0" applyNumberFormat="1" applyFont="1" applyFill="1" applyBorder="1" applyAlignment="1">
      <alignment horizontal="center" vertical="center" wrapText="1"/>
    </xf>
    <xf numFmtId="0" fontId="16" fillId="0" borderId="0" xfId="0" applyNumberFormat="1" applyFont="1" applyAlignment="1">
      <alignment horizontal="center" vertical="center" wrapText="1"/>
    </xf>
    <xf numFmtId="0" fontId="16" fillId="0" borderId="0" xfId="0" applyNumberFormat="1" applyFont="1" applyAlignment="1">
      <alignment horizontal="center" vertical="center"/>
    </xf>
    <xf numFmtId="0" fontId="16" fillId="33" borderId="10" xfId="0" applyNumberFormat="1" applyFont="1" applyFill="1" applyBorder="1" applyAlignment="1">
      <alignment vertical="center"/>
    </xf>
    <xf numFmtId="0" fontId="16" fillId="33" borderId="10" xfId="0" applyNumberFormat="1" applyFont="1" applyFill="1" applyBorder="1" applyAlignment="1">
      <alignment vertical="center" wrapText="1"/>
    </xf>
    <xf numFmtId="0" fontId="16" fillId="0" borderId="0" xfId="0" applyNumberFormat="1" applyFont="1" applyAlignment="1">
      <alignment vertical="center"/>
    </xf>
    <xf numFmtId="0" fontId="16" fillId="0" borderId="10" xfId="0" applyNumberFormat="1" applyFont="1" applyFill="1" applyBorder="1" applyAlignment="1">
      <alignment vertical="center" wrapText="1"/>
    </xf>
    <xf numFmtId="0" fontId="16" fillId="0" borderId="10" xfId="0" applyNumberFormat="1" applyFont="1" applyBorder="1" applyAlignment="1">
      <alignment vertical="center"/>
    </xf>
    <xf numFmtId="170" fontId="16" fillId="0" borderId="0" xfId="0" applyNumberFormat="1" applyFont="1" applyAlignment="1">
      <alignment vertical="center"/>
    </xf>
    <xf numFmtId="0" fontId="55" fillId="0" borderId="0" xfId="0" applyFont="1" applyAlignment="1">
      <alignment horizontal="center" vertical="center"/>
    </xf>
    <xf numFmtId="0" fontId="2" fillId="0" borderId="0" xfId="0" applyFont="1" applyAlignment="1">
      <alignment vertical="center"/>
    </xf>
    <xf numFmtId="170" fontId="14" fillId="34" borderId="11" xfId="59" applyNumberFormat="1" applyFont="1" applyFill="1" applyBorder="1" applyAlignment="1" applyProtection="1">
      <alignment horizontal="center" vertical="center" wrapText="1"/>
      <protection/>
    </xf>
    <xf numFmtId="0" fontId="16" fillId="0" borderId="10" xfId="62" applyNumberFormat="1" applyFont="1" applyFill="1" applyBorder="1" applyAlignment="1" applyProtection="1">
      <alignment horizontal="center" vertical="center" wrapText="1"/>
      <protection/>
    </xf>
    <xf numFmtId="0" fontId="16" fillId="0" borderId="15" xfId="62" applyNumberFormat="1" applyFont="1" applyFill="1" applyBorder="1" applyAlignment="1" applyProtection="1">
      <alignment horizontal="left" vertical="center" wrapText="1"/>
      <protection/>
    </xf>
    <xf numFmtId="0" fontId="16" fillId="0" borderId="0" xfId="62" applyNumberFormat="1" applyFont="1" applyFill="1" applyBorder="1" applyAlignment="1" applyProtection="1">
      <alignment vertical="center"/>
      <protection/>
    </xf>
    <xf numFmtId="0" fontId="16" fillId="0" borderId="13" xfId="0" applyFont="1" applyBorder="1" applyAlignment="1">
      <alignment horizontal="center" vertical="center"/>
    </xf>
    <xf numFmtId="0" fontId="16" fillId="0" borderId="10" xfId="0" applyFont="1" applyFill="1" applyBorder="1" applyAlignment="1">
      <alignment horizontal="center" vertical="center" wrapText="1"/>
    </xf>
    <xf numFmtId="170" fontId="16" fillId="0" borderId="10" xfId="0" applyNumberFormat="1" applyFont="1" applyFill="1" applyBorder="1" applyAlignment="1">
      <alignment horizontal="center" vertical="center"/>
    </xf>
    <xf numFmtId="170" fontId="2" fillId="0" borderId="0" xfId="0" applyNumberFormat="1" applyFont="1" applyAlignment="1">
      <alignment vertical="center"/>
    </xf>
    <xf numFmtId="168" fontId="2" fillId="0" borderId="0" xfId="0" applyNumberFormat="1" applyFont="1" applyAlignment="1">
      <alignment vertical="center"/>
    </xf>
    <xf numFmtId="0" fontId="14" fillId="34" borderId="10" xfId="0" applyNumberFormat="1" applyFont="1" applyFill="1" applyBorder="1" applyAlignment="1">
      <alignment horizontal="center" vertical="center"/>
    </xf>
    <xf numFmtId="0" fontId="14" fillId="34" borderId="10" xfId="0" applyNumberFormat="1" applyFont="1" applyFill="1" applyBorder="1" applyAlignment="1">
      <alignment horizontal="center" vertical="center" wrapText="1"/>
    </xf>
    <xf numFmtId="168" fontId="14" fillId="34" borderId="10" xfId="0" applyNumberFormat="1" applyFont="1" applyFill="1" applyBorder="1" applyAlignment="1">
      <alignment horizontal="center" vertical="center" wrapText="1"/>
    </xf>
    <xf numFmtId="0" fontId="16" fillId="0" borderId="0" xfId="0" applyNumberFormat="1" applyFont="1" applyBorder="1" applyAlignment="1">
      <alignment vertical="center"/>
    </xf>
    <xf numFmtId="0" fontId="16" fillId="0" borderId="10" xfId="0" applyNumberFormat="1" applyFont="1" applyBorder="1" applyAlignment="1">
      <alignment vertical="center" wrapText="1"/>
    </xf>
    <xf numFmtId="0" fontId="16" fillId="0" borderId="0" xfId="0" applyNumberFormat="1" applyFont="1" applyBorder="1" applyAlignment="1">
      <alignment vertical="center" wrapText="1"/>
    </xf>
    <xf numFmtId="181" fontId="16" fillId="0" borderId="0" xfId="0" applyNumberFormat="1" applyFont="1" applyBorder="1" applyAlignment="1">
      <alignment vertical="center"/>
    </xf>
    <xf numFmtId="180" fontId="16" fillId="0" borderId="0" xfId="0" applyNumberFormat="1" applyFont="1" applyBorder="1" applyAlignment="1">
      <alignment vertical="center"/>
    </xf>
    <xf numFmtId="9" fontId="16" fillId="0" borderId="0" xfId="0" applyNumberFormat="1" applyFont="1" applyBorder="1" applyAlignment="1">
      <alignment vertical="center"/>
    </xf>
    <xf numFmtId="168" fontId="16" fillId="0" borderId="0" xfId="0" applyNumberFormat="1" applyFont="1" applyBorder="1" applyAlignment="1">
      <alignment vertical="center" wrapText="1"/>
    </xf>
    <xf numFmtId="0" fontId="16" fillId="0" borderId="27" xfId="0" applyNumberFormat="1" applyFont="1" applyBorder="1" applyAlignment="1">
      <alignment vertical="center"/>
    </xf>
    <xf numFmtId="0" fontId="16" fillId="0" borderId="27" xfId="0" applyNumberFormat="1" applyFont="1" applyBorder="1" applyAlignment="1">
      <alignment vertical="center" wrapText="1"/>
    </xf>
    <xf numFmtId="168" fontId="16" fillId="0" borderId="27" xfId="0" applyNumberFormat="1" applyFont="1" applyBorder="1" applyAlignment="1">
      <alignment vertical="center" wrapText="1"/>
    </xf>
    <xf numFmtId="0" fontId="16" fillId="0" borderId="0" xfId="0" applyNumberFormat="1" applyFont="1" applyAlignment="1">
      <alignment vertical="center" wrapText="1"/>
    </xf>
    <xf numFmtId="168" fontId="16" fillId="0" borderId="0" xfId="0" applyNumberFormat="1" applyFont="1" applyAlignment="1">
      <alignment vertical="center" wrapText="1"/>
    </xf>
    <xf numFmtId="0" fontId="14" fillId="0" borderId="16" xfId="59" applyNumberFormat="1" applyFont="1" applyFill="1" applyBorder="1" applyAlignment="1" applyProtection="1">
      <alignment vertical="center"/>
      <protection/>
    </xf>
    <xf numFmtId="0" fontId="14" fillId="35" borderId="11" xfId="59" applyNumberFormat="1" applyFont="1" applyFill="1" applyBorder="1" applyAlignment="1" applyProtection="1">
      <alignment horizontal="center" vertical="center"/>
      <protection/>
    </xf>
    <xf numFmtId="0" fontId="14" fillId="35" borderId="11" xfId="59" applyNumberFormat="1" applyFont="1" applyFill="1" applyBorder="1" applyAlignment="1" applyProtection="1">
      <alignment horizontal="center" vertical="center" wrapText="1"/>
      <protection/>
    </xf>
    <xf numFmtId="170" fontId="14" fillId="35" borderId="18" xfId="59" applyNumberFormat="1" applyFont="1" applyFill="1" applyBorder="1" applyAlignment="1" applyProtection="1">
      <alignment horizontal="center" vertical="center" wrapText="1"/>
      <protection/>
    </xf>
    <xf numFmtId="168" fontId="14" fillId="35" borderId="11" xfId="59" applyNumberFormat="1" applyFont="1" applyFill="1" applyBorder="1" applyAlignment="1" applyProtection="1">
      <alignment horizontal="center" vertical="center" wrapText="1"/>
      <protection/>
    </xf>
    <xf numFmtId="0" fontId="14" fillId="35" borderId="14" xfId="59" applyNumberFormat="1" applyFont="1" applyFill="1" applyBorder="1" applyAlignment="1" applyProtection="1">
      <alignment horizontal="center" vertical="center" wrapText="1"/>
      <protection/>
    </xf>
    <xf numFmtId="0" fontId="16" fillId="0" borderId="10" xfId="60" applyFont="1" applyFill="1" applyBorder="1" applyAlignment="1" applyProtection="1">
      <alignment horizontal="center" vertical="center"/>
      <protection/>
    </xf>
    <xf numFmtId="0" fontId="16" fillId="0" borderId="10" xfId="59" applyNumberFormat="1" applyFont="1" applyFill="1" applyBorder="1" applyAlignment="1" applyProtection="1">
      <alignment horizontal="center" vertical="center" wrapText="1"/>
      <protection/>
    </xf>
    <xf numFmtId="0" fontId="16" fillId="0" borderId="10" xfId="59" applyNumberFormat="1" applyFont="1" applyFill="1" applyBorder="1" applyAlignment="1" applyProtection="1">
      <alignment horizontal="center" vertical="center"/>
      <protection/>
    </xf>
    <xf numFmtId="10" fontId="16" fillId="0" borderId="10" xfId="60" applyNumberFormat="1" applyFont="1" applyFill="1" applyBorder="1" applyAlignment="1" applyProtection="1">
      <alignment horizontal="center" vertical="center"/>
      <protection/>
    </xf>
    <xf numFmtId="168" fontId="16" fillId="0" borderId="10" xfId="60" applyNumberFormat="1" applyFont="1" applyFill="1" applyBorder="1" applyAlignment="1" applyProtection="1">
      <alignment horizontal="right" vertical="center"/>
      <protection/>
    </xf>
    <xf numFmtId="168" fontId="16" fillId="0" borderId="10" xfId="60" applyNumberFormat="1" applyFont="1" applyFill="1" applyBorder="1" applyAlignment="1" applyProtection="1">
      <alignment horizontal="center" vertical="center"/>
      <protection/>
    </xf>
    <xf numFmtId="0" fontId="16" fillId="0" borderId="10" xfId="60" applyFont="1" applyFill="1" applyBorder="1" applyAlignment="1" applyProtection="1">
      <alignment horizontal="center" vertical="center" wrapText="1"/>
      <protection/>
    </xf>
    <xf numFmtId="170" fontId="16" fillId="0" borderId="10" xfId="60" applyNumberFormat="1" applyFont="1" applyFill="1" applyBorder="1" applyAlignment="1" applyProtection="1">
      <alignment horizontal="center" vertical="center"/>
      <protection/>
    </xf>
    <xf numFmtId="168" fontId="28" fillId="0" borderId="0" xfId="0" applyNumberFormat="1" applyFont="1" applyAlignment="1">
      <alignment vertical="center"/>
    </xf>
    <xf numFmtId="0" fontId="14" fillId="43" borderId="10" xfId="59" applyNumberFormat="1" applyFont="1" applyFill="1" applyBorder="1" applyAlignment="1" applyProtection="1">
      <alignment horizontal="center" vertical="center"/>
      <protection/>
    </xf>
    <xf numFmtId="0" fontId="14" fillId="43" borderId="10" xfId="59" applyNumberFormat="1" applyFont="1" applyFill="1" applyBorder="1" applyAlignment="1" applyProtection="1">
      <alignment horizontal="center" vertical="center" wrapText="1"/>
      <protection/>
    </xf>
    <xf numFmtId="168" fontId="14" fillId="43" borderId="10" xfId="59" applyNumberFormat="1" applyFont="1" applyFill="1" applyBorder="1" applyAlignment="1" applyProtection="1">
      <alignment horizontal="center" vertical="center" wrapText="1"/>
      <protection/>
    </xf>
    <xf numFmtId="172" fontId="14" fillId="43" borderId="10" xfId="59" applyNumberFormat="1" applyFont="1" applyFill="1" applyBorder="1" applyAlignment="1" applyProtection="1">
      <alignment horizontal="center" vertical="center" wrapText="1"/>
      <protection/>
    </xf>
    <xf numFmtId="0" fontId="16" fillId="33" borderId="10" xfId="59" applyNumberFormat="1" applyFont="1" applyFill="1" applyBorder="1" applyAlignment="1" applyProtection="1">
      <alignment horizontal="left" vertical="center" wrapText="1"/>
      <protection/>
    </xf>
    <xf numFmtId="172" fontId="16" fillId="0" borderId="10" xfId="60" applyNumberFormat="1" applyFont="1" applyFill="1" applyBorder="1" applyAlignment="1" applyProtection="1">
      <alignment horizontal="right" vertical="center"/>
      <protection/>
    </xf>
    <xf numFmtId="172" fontId="16" fillId="0" borderId="10" xfId="60" applyNumberFormat="1" applyFont="1" applyFill="1" applyBorder="1" applyAlignment="1" applyProtection="1">
      <alignment horizontal="center" vertical="center"/>
      <protection/>
    </xf>
    <xf numFmtId="0" fontId="41" fillId="42" borderId="28" xfId="0" applyFont="1" applyFill="1" applyBorder="1" applyAlignment="1">
      <alignment horizontal="center" vertical="center"/>
    </xf>
    <xf numFmtId="0" fontId="41" fillId="42" borderId="29" xfId="0" applyFont="1" applyFill="1" applyBorder="1" applyAlignment="1">
      <alignment horizontal="center" vertical="center"/>
    </xf>
    <xf numFmtId="0" fontId="41" fillId="42" borderId="29" xfId="0" applyFont="1" applyFill="1" applyBorder="1" applyAlignment="1">
      <alignment horizontal="center" vertical="center" wrapText="1"/>
    </xf>
    <xf numFmtId="168" fontId="41" fillId="42" borderId="30" xfId="0" applyNumberFormat="1" applyFont="1" applyFill="1" applyBorder="1" applyAlignment="1">
      <alignment horizontal="center" vertical="center" wrapText="1"/>
    </xf>
    <xf numFmtId="0" fontId="41" fillId="42" borderId="30" xfId="0" applyFont="1" applyFill="1" applyBorder="1" applyAlignment="1">
      <alignment horizontal="center" vertical="center" wrapText="1"/>
    </xf>
    <xf numFmtId="0" fontId="41" fillId="42" borderId="31" xfId="0" applyFont="1" applyFill="1" applyBorder="1" applyAlignment="1">
      <alignment horizontal="center" vertical="center" wrapText="1"/>
    </xf>
    <xf numFmtId="0" fontId="30" fillId="0" borderId="0" xfId="0" applyFont="1" applyAlignment="1">
      <alignment horizontal="center" vertical="center"/>
    </xf>
    <xf numFmtId="0" fontId="41" fillId="42" borderId="10" xfId="0" applyFont="1" applyFill="1" applyBorder="1" applyAlignment="1">
      <alignment horizontal="center" vertical="center"/>
    </xf>
    <xf numFmtId="168" fontId="41" fillId="42" borderId="10" xfId="0" applyNumberFormat="1" applyFont="1" applyFill="1" applyBorder="1" applyAlignment="1">
      <alignment horizontal="center" vertical="center" wrapText="1"/>
    </xf>
    <xf numFmtId="0" fontId="41" fillId="42" borderId="10" xfId="0" applyFont="1" applyFill="1" applyBorder="1" applyAlignment="1">
      <alignment horizontal="center" vertical="center" wrapText="1"/>
    </xf>
    <xf numFmtId="0" fontId="16" fillId="0" borderId="11" xfId="0" applyFont="1" applyBorder="1" applyAlignment="1">
      <alignment horizontal="left" vertical="center" wrapText="1"/>
    </xf>
    <xf numFmtId="168" fontId="30" fillId="0" borderId="10" xfId="0" applyNumberFormat="1" applyFont="1" applyBorder="1" applyAlignment="1">
      <alignment horizontal="center" vertical="center" wrapText="1"/>
    </xf>
    <xf numFmtId="168" fontId="41" fillId="0" borderId="10" xfId="0" applyNumberFormat="1" applyFont="1" applyBorder="1" applyAlignment="1">
      <alignment horizontal="center" vertical="center" wrapText="1"/>
    </xf>
    <xf numFmtId="0" fontId="30" fillId="0" borderId="0" xfId="0" applyFont="1" applyAlignment="1">
      <alignment horizontal="left" vertical="center"/>
    </xf>
    <xf numFmtId="0" fontId="30" fillId="0" borderId="0" xfId="0" applyFont="1" applyAlignment="1">
      <alignment horizontal="left"/>
    </xf>
    <xf numFmtId="0" fontId="30" fillId="0" borderId="0" xfId="0" applyFont="1" applyAlignment="1">
      <alignment horizontal="center" wrapText="1"/>
    </xf>
    <xf numFmtId="0" fontId="30" fillId="0" borderId="0" xfId="0" applyFont="1" applyAlignment="1">
      <alignment wrapText="1"/>
    </xf>
    <xf numFmtId="168" fontId="30" fillId="0" borderId="0" xfId="0" applyNumberFormat="1" applyFont="1" applyAlignment="1">
      <alignment wrapText="1"/>
    </xf>
    <xf numFmtId="173" fontId="16" fillId="0" borderId="0" xfId="0" applyNumberFormat="1" applyFont="1" applyAlignment="1">
      <alignment/>
    </xf>
    <xf numFmtId="168" fontId="16" fillId="0" borderId="0" xfId="0" applyNumberFormat="1" applyFont="1" applyAlignment="1">
      <alignment/>
    </xf>
    <xf numFmtId="0" fontId="30" fillId="0" borderId="0" xfId="0" applyFont="1" applyBorder="1" applyAlignment="1">
      <alignment horizontal="left" vertical="center" wrapText="1"/>
    </xf>
    <xf numFmtId="0" fontId="16" fillId="0" borderId="0" xfId="0" applyFont="1" applyAlignment="1">
      <alignment horizontal="left" vertical="center"/>
    </xf>
    <xf numFmtId="0" fontId="30" fillId="0" borderId="13" xfId="0" applyFont="1" applyBorder="1" applyAlignment="1">
      <alignment horizontal="right" vertical="center" wrapText="1"/>
    </xf>
    <xf numFmtId="0" fontId="30" fillId="0" borderId="10" xfId="0" applyFont="1" applyBorder="1" applyAlignment="1">
      <alignment horizontal="right" vertical="center" wrapText="1"/>
    </xf>
    <xf numFmtId="0" fontId="16" fillId="0" borderId="10" xfId="0" applyFont="1" applyBorder="1" applyAlignment="1">
      <alignment horizontal="center" vertical="center" wrapText="1"/>
    </xf>
    <xf numFmtId="0" fontId="16" fillId="0" borderId="12" xfId="0" applyFont="1" applyBorder="1" applyAlignment="1">
      <alignment vertical="center" wrapText="1"/>
    </xf>
    <xf numFmtId="0" fontId="16" fillId="0" borderId="12" xfId="0" applyFont="1" applyBorder="1" applyAlignment="1">
      <alignment horizontal="center" vertical="center" wrapText="1"/>
    </xf>
    <xf numFmtId="0" fontId="16" fillId="0" borderId="12" xfId="0" applyFont="1" applyBorder="1" applyAlignment="1">
      <alignment vertical="center"/>
    </xf>
    <xf numFmtId="0" fontId="30" fillId="0" borderId="16" xfId="0" applyFont="1" applyBorder="1" applyAlignment="1">
      <alignment horizontal="center" vertical="center" wrapText="1"/>
    </xf>
    <xf numFmtId="0" fontId="16" fillId="0" borderId="25" xfId="0" applyFont="1" applyBorder="1" applyAlignment="1">
      <alignment vertical="center" wrapText="1"/>
    </xf>
    <xf numFmtId="0" fontId="16" fillId="0" borderId="25" xfId="0" applyFont="1" applyBorder="1" applyAlignment="1">
      <alignment horizontal="center" vertical="center" wrapText="1"/>
    </xf>
    <xf numFmtId="0" fontId="16" fillId="0" borderId="25" xfId="0" applyFont="1" applyBorder="1" applyAlignment="1">
      <alignment vertical="center"/>
    </xf>
    <xf numFmtId="0" fontId="30" fillId="0" borderId="0" xfId="0" applyFont="1" applyAlignment="1">
      <alignment horizontal="center" vertical="center" wrapText="1"/>
    </xf>
    <xf numFmtId="0" fontId="30" fillId="0" borderId="0" xfId="0" applyFont="1" applyAlignment="1">
      <alignment vertical="center" wrapText="1"/>
    </xf>
    <xf numFmtId="173" fontId="16" fillId="0" borderId="0" xfId="0" applyNumberFormat="1" applyFont="1" applyAlignment="1">
      <alignment vertical="center"/>
    </xf>
    <xf numFmtId="9" fontId="14" fillId="34" borderId="10" xfId="68" applyNumberFormat="1" applyFont="1" applyFill="1" applyBorder="1" applyAlignment="1" applyProtection="1">
      <alignment horizontal="center" vertical="center" wrapText="1"/>
      <protection/>
    </xf>
    <xf numFmtId="1" fontId="30" fillId="0" borderId="10" xfId="0" applyNumberFormat="1" applyFont="1" applyBorder="1" applyAlignment="1">
      <alignment vertical="center" wrapText="1"/>
    </xf>
    <xf numFmtId="1" fontId="16" fillId="0" borderId="10" xfId="0" applyNumberFormat="1" applyFont="1" applyBorder="1" applyAlignment="1">
      <alignment vertical="center" wrapText="1"/>
    </xf>
    <xf numFmtId="0" fontId="30" fillId="0" borderId="10" xfId="0" applyFont="1" applyFill="1" applyBorder="1" applyAlignment="1" applyProtection="1">
      <alignment horizontal="left" vertical="center" wrapText="1"/>
      <protection locked="0"/>
    </xf>
    <xf numFmtId="1" fontId="30" fillId="33" borderId="13" xfId="0" applyNumberFormat="1" applyFont="1" applyFill="1" applyBorder="1" applyAlignment="1">
      <alignment horizontal="center" vertical="center" wrapText="1"/>
    </xf>
    <xf numFmtId="1" fontId="30" fillId="0" borderId="13" xfId="0" applyNumberFormat="1" applyFont="1" applyBorder="1" applyAlignment="1">
      <alignment horizontal="center" vertical="center" wrapText="1"/>
    </xf>
    <xf numFmtId="0" fontId="30" fillId="0" borderId="10" xfId="0" applyFont="1" applyFill="1" applyBorder="1" applyAlignment="1" applyProtection="1">
      <alignment vertical="center" wrapText="1"/>
      <protection/>
    </xf>
    <xf numFmtId="0" fontId="16" fillId="0" borderId="10" xfId="59" applyNumberFormat="1" applyFont="1" applyFill="1" applyBorder="1" applyAlignment="1" applyProtection="1">
      <alignment vertical="center" wrapText="1"/>
      <protection/>
    </xf>
    <xf numFmtId="0" fontId="16" fillId="0" borderId="0" xfId="59" applyNumberFormat="1" applyFont="1" applyFill="1" applyBorder="1" applyAlignment="1" applyProtection="1">
      <alignment vertical="center" wrapText="1"/>
      <protection/>
    </xf>
    <xf numFmtId="9" fontId="16" fillId="0" borderId="0" xfId="68" applyNumberFormat="1" applyFont="1" applyFill="1" applyBorder="1" applyAlignment="1" applyProtection="1">
      <alignment vertical="center"/>
      <protection/>
    </xf>
    <xf numFmtId="168" fontId="16" fillId="0" borderId="10" xfId="0" applyNumberFormat="1" applyFont="1" applyBorder="1" applyAlignment="1">
      <alignment horizontal="center" vertical="center" wrapText="1"/>
    </xf>
    <xf numFmtId="168" fontId="16" fillId="0" borderId="10" xfId="60" applyNumberFormat="1" applyFont="1" applyFill="1" applyBorder="1" applyAlignment="1" applyProtection="1">
      <alignment horizontal="center" vertical="center" wrapText="1"/>
      <protection/>
    </xf>
    <xf numFmtId="168" fontId="16" fillId="0" borderId="15" xfId="0" applyNumberFormat="1" applyFont="1" applyBorder="1" applyAlignment="1">
      <alignment horizontal="center" vertical="center" wrapText="1"/>
    </xf>
    <xf numFmtId="0" fontId="16" fillId="0" borderId="15" xfId="0" applyFont="1" applyBorder="1" applyAlignment="1">
      <alignment horizontal="center" vertical="center"/>
    </xf>
    <xf numFmtId="0" fontId="30" fillId="0" borderId="25" xfId="0" applyFont="1" applyBorder="1" applyAlignment="1">
      <alignment horizontal="center" vertical="center" wrapText="1"/>
    </xf>
    <xf numFmtId="168" fontId="30" fillId="0" borderId="25" xfId="0" applyNumberFormat="1" applyFont="1" applyBorder="1" applyAlignment="1">
      <alignment vertical="center" wrapText="1"/>
    </xf>
    <xf numFmtId="168" fontId="30" fillId="0" borderId="32" xfId="0" applyNumberFormat="1" applyFont="1" applyBorder="1" applyAlignment="1">
      <alignment vertical="center" wrapText="1"/>
    </xf>
    <xf numFmtId="0" fontId="30" fillId="0" borderId="25" xfId="0" applyFont="1" applyBorder="1" applyAlignment="1">
      <alignment vertical="center"/>
    </xf>
    <xf numFmtId="0" fontId="30" fillId="0" borderId="10" xfId="0" applyFont="1" applyBorder="1" applyAlignment="1">
      <alignment vertical="center"/>
    </xf>
    <xf numFmtId="168" fontId="30" fillId="0" borderId="11" xfId="0" applyNumberFormat="1" applyFont="1" applyBorder="1" applyAlignment="1">
      <alignment horizontal="center" vertical="center" wrapText="1"/>
    </xf>
    <xf numFmtId="168" fontId="30" fillId="0" borderId="11" xfId="58" applyNumberFormat="1" applyFont="1" applyBorder="1" applyAlignment="1" applyProtection="1">
      <alignment horizontal="center" vertical="center"/>
      <protection/>
    </xf>
    <xf numFmtId="0" fontId="16" fillId="0" borderId="10" xfId="62" applyNumberFormat="1" applyFont="1" applyFill="1" applyBorder="1" applyAlignment="1" applyProtection="1">
      <alignment horizontal="center" vertical="center"/>
      <protection/>
    </xf>
    <xf numFmtId="170" fontId="16" fillId="0" borderId="10" xfId="62" applyNumberFormat="1" applyFont="1" applyFill="1" applyBorder="1" applyAlignment="1" applyProtection="1">
      <alignment horizontal="center" vertical="center"/>
      <protection/>
    </xf>
    <xf numFmtId="168" fontId="16" fillId="0" borderId="10" xfId="62" applyNumberFormat="1" applyFont="1" applyFill="1" applyBorder="1" applyAlignment="1" applyProtection="1">
      <alignment horizontal="center" vertical="center"/>
      <protection/>
    </xf>
    <xf numFmtId="9" fontId="16" fillId="0" borderId="10" xfId="62" applyNumberFormat="1" applyFont="1" applyFill="1" applyBorder="1" applyAlignment="1" applyProtection="1">
      <alignment horizontal="center" vertical="center"/>
      <protection/>
    </xf>
    <xf numFmtId="168" fontId="14" fillId="0" borderId="10" xfId="0" applyNumberFormat="1" applyFont="1" applyBorder="1" applyAlignment="1">
      <alignment horizontal="center" vertical="center"/>
    </xf>
    <xf numFmtId="10" fontId="16" fillId="0" borderId="10" xfId="0" applyNumberFormat="1" applyFont="1" applyFill="1" applyBorder="1" applyAlignment="1">
      <alignment horizontal="center" vertical="center"/>
    </xf>
    <xf numFmtId="168" fontId="14" fillId="0" borderId="10" xfId="0" applyNumberFormat="1" applyFont="1" applyFill="1" applyBorder="1" applyAlignment="1">
      <alignment horizontal="center" vertical="center"/>
    </xf>
    <xf numFmtId="0" fontId="16" fillId="33" borderId="10" xfId="0" applyNumberFormat="1" applyFont="1" applyFill="1" applyBorder="1" applyAlignment="1">
      <alignment horizontal="center" vertical="center"/>
    </xf>
    <xf numFmtId="180" fontId="16" fillId="33" borderId="10" xfId="0" applyNumberFormat="1" applyFont="1" applyFill="1" applyBorder="1" applyAlignment="1">
      <alignment horizontal="center" vertical="center"/>
    </xf>
    <xf numFmtId="9" fontId="16" fillId="33" borderId="10"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9" fontId="16" fillId="0" borderId="10" xfId="0" applyNumberFormat="1" applyFont="1" applyFill="1" applyBorder="1" applyAlignment="1">
      <alignment horizontal="center" vertical="center"/>
    </xf>
    <xf numFmtId="181" fontId="16" fillId="0" borderId="10" xfId="0" applyNumberFormat="1" applyFont="1" applyBorder="1" applyAlignment="1">
      <alignment horizontal="center" vertical="center"/>
    </xf>
    <xf numFmtId="180" fontId="16" fillId="0" borderId="10" xfId="0" applyNumberFormat="1" applyFont="1" applyBorder="1" applyAlignment="1">
      <alignment horizontal="center" vertical="center"/>
    </xf>
    <xf numFmtId="168" fontId="16" fillId="33" borderId="10" xfId="0" applyNumberFormat="1" applyFont="1" applyFill="1" applyBorder="1" applyAlignment="1">
      <alignment horizontal="center" vertical="center"/>
    </xf>
    <xf numFmtId="168" fontId="16" fillId="33" borderId="10" xfId="0" applyNumberFormat="1" applyFont="1" applyFill="1" applyBorder="1" applyAlignment="1">
      <alignment horizontal="center" vertical="center" wrapText="1"/>
    </xf>
    <xf numFmtId="0" fontId="16" fillId="33"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16" fillId="0" borderId="10" xfId="0" applyNumberFormat="1" applyFont="1" applyBorder="1" applyAlignment="1">
      <alignment horizontal="center" vertical="center" wrapText="1"/>
    </xf>
    <xf numFmtId="168" fontId="30" fillId="0" borderId="11" xfId="63" applyNumberFormat="1" applyFont="1" applyFill="1" applyBorder="1" applyAlignment="1">
      <alignment horizontal="center" vertical="center" wrapText="1"/>
      <protection/>
    </xf>
    <xf numFmtId="168" fontId="16" fillId="0" borderId="11" xfId="60" applyNumberFormat="1" applyFont="1" applyFill="1" applyBorder="1" applyAlignment="1" applyProtection="1">
      <alignment horizontal="center" vertical="center" wrapText="1"/>
      <protection/>
    </xf>
    <xf numFmtId="168" fontId="30" fillId="0" borderId="10" xfId="63" applyNumberFormat="1" applyFont="1" applyFill="1" applyBorder="1" applyAlignment="1">
      <alignment horizontal="center" vertical="center" wrapText="1"/>
      <protection/>
    </xf>
    <xf numFmtId="168" fontId="16" fillId="0" borderId="0" xfId="0" applyNumberFormat="1" applyFont="1" applyAlignment="1">
      <alignment horizontal="center" vertical="center" wrapText="1"/>
    </xf>
    <xf numFmtId="168" fontId="30" fillId="0" borderId="10" xfId="0" applyNumberFormat="1" applyFont="1" applyFill="1" applyBorder="1" applyAlignment="1">
      <alignment horizontal="center" vertical="center" wrapText="1"/>
    </xf>
    <xf numFmtId="0" fontId="16" fillId="0" borderId="10" xfId="60" applyFont="1" applyFill="1" applyBorder="1" applyAlignment="1" applyProtection="1">
      <alignment wrapText="1"/>
      <protection/>
    </xf>
    <xf numFmtId="0" fontId="14" fillId="0" borderId="10" xfId="59" applyNumberFormat="1" applyFont="1" applyFill="1" applyBorder="1" applyAlignment="1" applyProtection="1">
      <alignment horizontal="center" vertical="center" wrapText="1"/>
      <protection/>
    </xf>
    <xf numFmtId="0" fontId="16" fillId="0" borderId="0" xfId="59" applyNumberFormat="1" applyFont="1" applyFill="1" applyBorder="1" applyAlignment="1" applyProtection="1">
      <alignment/>
      <protection/>
    </xf>
    <xf numFmtId="9" fontId="16" fillId="0" borderId="10" xfId="60" applyNumberFormat="1" applyFont="1" applyFill="1" applyBorder="1" applyAlignment="1" applyProtection="1">
      <alignment horizontal="center" vertical="center" wrapText="1"/>
      <protection/>
    </xf>
    <xf numFmtId="0" fontId="16" fillId="0" borderId="19" xfId="59" applyNumberFormat="1" applyFont="1" applyFill="1" applyBorder="1" applyAlignment="1" applyProtection="1">
      <alignment horizontal="center" vertical="center" wrapText="1"/>
      <protection/>
    </xf>
    <xf numFmtId="168" fontId="16" fillId="0" borderId="19" xfId="59" applyNumberFormat="1" applyFont="1" applyFill="1" applyBorder="1" applyAlignment="1" applyProtection="1">
      <alignment horizontal="center" vertical="center"/>
      <protection/>
    </xf>
    <xf numFmtId="168" fontId="14" fillId="0" borderId="19" xfId="59" applyNumberFormat="1" applyFont="1" applyFill="1" applyBorder="1" applyAlignment="1" applyProtection="1">
      <alignment horizontal="center" vertical="center"/>
      <protection/>
    </xf>
    <xf numFmtId="10" fontId="16" fillId="0" borderId="19" xfId="59" applyNumberFormat="1" applyFont="1" applyFill="1" applyBorder="1" applyAlignment="1" applyProtection="1">
      <alignment horizontal="center" vertical="center"/>
      <protection/>
    </xf>
    <xf numFmtId="168" fontId="16" fillId="0" borderId="13" xfId="59" applyNumberFormat="1" applyFont="1" applyFill="1" applyBorder="1" applyAlignment="1" applyProtection="1">
      <alignment horizontal="center" vertical="center"/>
      <protection/>
    </xf>
    <xf numFmtId="168" fontId="14" fillId="0" borderId="13" xfId="59" applyNumberFormat="1" applyFont="1" applyFill="1" applyBorder="1" applyAlignment="1" applyProtection="1">
      <alignment horizontal="center" vertical="center"/>
      <protection/>
    </xf>
    <xf numFmtId="0" fontId="14" fillId="34" borderId="10" xfId="61" applyFont="1" applyFill="1" applyBorder="1" applyAlignment="1" applyProtection="1">
      <alignment horizontal="center" vertical="center"/>
      <protection/>
    </xf>
    <xf numFmtId="0" fontId="14" fillId="34" borderId="10" xfId="61" applyFont="1" applyFill="1" applyBorder="1" applyAlignment="1" applyProtection="1">
      <alignment horizontal="center" vertical="center" wrapText="1"/>
      <protection/>
    </xf>
    <xf numFmtId="168" fontId="14" fillId="34" borderId="10" xfId="61" applyNumberFormat="1" applyFont="1" applyFill="1" applyBorder="1" applyAlignment="1" applyProtection="1">
      <alignment horizontal="center" vertical="center" wrapText="1"/>
      <protection/>
    </xf>
    <xf numFmtId="173" fontId="14" fillId="34" borderId="10" xfId="61" applyNumberFormat="1" applyFont="1" applyFill="1" applyBorder="1" applyAlignment="1" applyProtection="1">
      <alignment horizontal="center" vertical="center" wrapText="1"/>
      <protection/>
    </xf>
    <xf numFmtId="0" fontId="14" fillId="33" borderId="0" xfId="61" applyFont="1" applyFill="1" applyBorder="1" applyAlignment="1" applyProtection="1">
      <alignment horizontal="center" vertical="center" wrapText="1"/>
      <protection/>
    </xf>
    <xf numFmtId="0" fontId="16" fillId="33" borderId="15" xfId="60" applyFont="1" applyFill="1" applyBorder="1" applyAlignment="1" applyProtection="1">
      <alignment wrapText="1"/>
      <protection/>
    </xf>
    <xf numFmtId="172" fontId="16" fillId="33" borderId="10" xfId="60" applyNumberFormat="1" applyFont="1" applyFill="1" applyBorder="1" applyAlignment="1" applyProtection="1">
      <alignment horizontal="right"/>
      <protection/>
    </xf>
    <xf numFmtId="0" fontId="16" fillId="33" borderId="10" xfId="60" applyFont="1" applyFill="1" applyBorder="1" applyAlignment="1" applyProtection="1">
      <alignment wrapText="1"/>
      <protection/>
    </xf>
    <xf numFmtId="0" fontId="16" fillId="0" borderId="0" xfId="60" applyFont="1" applyFill="1" applyBorder="1" applyAlignment="1" applyProtection="1">
      <alignment/>
      <protection/>
    </xf>
    <xf numFmtId="0" fontId="16" fillId="33" borderId="10" xfId="61" applyFont="1" applyFill="1" applyBorder="1" applyAlignment="1" applyProtection="1">
      <alignment horizontal="center"/>
      <protection/>
    </xf>
    <xf numFmtId="0" fontId="16" fillId="33" borderId="10" xfId="61" applyFont="1" applyFill="1" applyBorder="1" applyAlignment="1" applyProtection="1">
      <alignment/>
      <protection/>
    </xf>
    <xf numFmtId="0" fontId="16" fillId="33" borderId="0" xfId="61" applyFont="1" applyFill="1" applyBorder="1" applyAlignment="1" applyProtection="1">
      <alignment/>
      <protection/>
    </xf>
    <xf numFmtId="0" fontId="16" fillId="33" borderId="0" xfId="60" applyFont="1" applyFill="1" applyBorder="1" applyAlignment="1" applyProtection="1">
      <alignment/>
      <protection/>
    </xf>
    <xf numFmtId="0" fontId="16" fillId="33" borderId="0" xfId="0" applyFont="1" applyFill="1" applyAlignment="1">
      <alignment/>
    </xf>
    <xf numFmtId="0" fontId="16" fillId="33" borderId="16" xfId="61" applyFont="1" applyFill="1" applyBorder="1" applyAlignment="1" applyProtection="1">
      <alignment/>
      <protection/>
    </xf>
    <xf numFmtId="0" fontId="16" fillId="0" borderId="10" xfId="59" applyNumberFormat="1" applyFont="1" applyFill="1" applyBorder="1" applyAlignment="1" applyProtection="1">
      <alignment/>
      <protection/>
    </xf>
    <xf numFmtId="172" fontId="14" fillId="34" borderId="10" xfId="59" applyNumberFormat="1" applyFont="1" applyFill="1" applyBorder="1" applyAlignment="1" applyProtection="1">
      <alignment horizontal="center" vertical="center" wrapText="1"/>
      <protection/>
    </xf>
    <xf numFmtId="173" fontId="14" fillId="34" borderId="10" xfId="59" applyNumberFormat="1" applyFont="1" applyFill="1" applyBorder="1" applyAlignment="1" applyProtection="1">
      <alignment horizontal="center" vertical="center" wrapText="1"/>
      <protection/>
    </xf>
    <xf numFmtId="0" fontId="16" fillId="33" borderId="10" xfId="60" applyFont="1" applyFill="1" applyBorder="1" applyAlignment="1" applyProtection="1">
      <alignment horizontal="center" vertical="center" wrapText="1"/>
      <protection/>
    </xf>
    <xf numFmtId="0" fontId="16" fillId="33" borderId="10" xfId="60" applyFont="1" applyFill="1" applyBorder="1" applyAlignment="1" applyProtection="1">
      <alignment horizontal="center" vertical="center"/>
      <protection/>
    </xf>
    <xf numFmtId="168" fontId="16" fillId="33" borderId="10" xfId="60" applyNumberFormat="1" applyFont="1" applyFill="1" applyBorder="1" applyAlignment="1" applyProtection="1">
      <alignment horizontal="center" vertical="center"/>
      <protection/>
    </xf>
    <xf numFmtId="168" fontId="16" fillId="33" borderId="10" xfId="61" applyNumberFormat="1" applyFont="1" applyFill="1" applyBorder="1" applyAlignment="1" applyProtection="1">
      <alignment horizontal="center" vertical="center"/>
      <protection/>
    </xf>
    <xf numFmtId="9" fontId="16" fillId="33" borderId="10" xfId="60" applyNumberFormat="1" applyFont="1" applyFill="1" applyBorder="1" applyAlignment="1" applyProtection="1">
      <alignment horizontal="center" vertical="center"/>
      <protection/>
    </xf>
    <xf numFmtId="168" fontId="16" fillId="0" borderId="10" xfId="59" applyNumberFormat="1" applyFont="1" applyFill="1" applyBorder="1" applyAlignment="1" applyProtection="1">
      <alignment horizontal="center" vertical="center"/>
      <protection/>
    </xf>
    <xf numFmtId="9" fontId="16" fillId="0" borderId="10" xfId="60" applyNumberFormat="1" applyFont="1" applyFill="1" applyBorder="1" applyAlignment="1" applyProtection="1">
      <alignment horizontal="center" vertical="center"/>
      <protection/>
    </xf>
    <xf numFmtId="173" fontId="16" fillId="0" borderId="10" xfId="0" applyNumberFormat="1" applyFont="1" applyBorder="1" applyAlignment="1">
      <alignment horizontal="center" vertical="center"/>
    </xf>
    <xf numFmtId="168" fontId="20" fillId="0" borderId="19" xfId="59" applyNumberFormat="1" applyFont="1" applyFill="1" applyBorder="1" applyAlignment="1" applyProtection="1">
      <alignment horizontal="center" vertical="center"/>
      <protection/>
    </xf>
    <xf numFmtId="10" fontId="20" fillId="0" borderId="19" xfId="59" applyNumberFormat="1" applyFont="1" applyFill="1" applyBorder="1" applyAlignment="1" applyProtection="1">
      <alignment horizontal="center" vertical="center"/>
      <protection/>
    </xf>
    <xf numFmtId="168" fontId="20" fillId="0" borderId="13" xfId="59" applyNumberFormat="1" applyFont="1" applyFill="1" applyBorder="1" applyAlignment="1" applyProtection="1">
      <alignment horizontal="center" vertical="center"/>
      <protection/>
    </xf>
    <xf numFmtId="168" fontId="16" fillId="0" borderId="14" xfId="0" applyNumberFormat="1" applyFont="1" applyFill="1" applyBorder="1" applyAlignment="1">
      <alignment horizontal="center" vertical="center" wrapText="1"/>
    </xf>
    <xf numFmtId="168" fontId="16" fillId="33" borderId="11" xfId="0" applyNumberFormat="1" applyFont="1" applyFill="1" applyBorder="1" applyAlignment="1">
      <alignment horizontal="center" vertical="center" wrapText="1"/>
    </xf>
    <xf numFmtId="4" fontId="27" fillId="0" borderId="17" xfId="46" applyNumberFormat="1" applyFont="1" applyFill="1" applyBorder="1" applyAlignment="1" applyProtection="1">
      <alignment horizontal="center" vertical="center" wrapText="1"/>
      <protection/>
    </xf>
    <xf numFmtId="4" fontId="27" fillId="0" borderId="0" xfId="46" applyNumberFormat="1" applyFont="1" applyFill="1" applyBorder="1" applyAlignment="1" applyProtection="1">
      <alignment horizontal="center" vertical="center" wrapText="1"/>
      <protection/>
    </xf>
    <xf numFmtId="168" fontId="16" fillId="0" borderId="10" xfId="0" applyNumberFormat="1" applyFont="1" applyFill="1" applyBorder="1" applyAlignment="1">
      <alignment horizontal="center" vertical="center" wrapText="1"/>
    </xf>
    <xf numFmtId="168" fontId="16" fillId="0" borderId="15" xfId="0" applyNumberFormat="1" applyFont="1" applyFill="1" applyBorder="1" applyAlignment="1">
      <alignment horizontal="center" vertical="center"/>
    </xf>
    <xf numFmtId="4" fontId="16" fillId="0" borderId="17" xfId="46" applyNumberFormat="1" applyFont="1" applyFill="1" applyBorder="1" applyAlignment="1" applyProtection="1">
      <alignment horizontal="center" vertical="center" wrapText="1"/>
      <protection/>
    </xf>
    <xf numFmtId="0" fontId="16" fillId="0" borderId="18" xfId="0" applyFont="1" applyFill="1" applyBorder="1" applyAlignment="1">
      <alignment vertical="center" wrapText="1"/>
    </xf>
    <xf numFmtId="0" fontId="16" fillId="0" borderId="0" xfId="0" applyFont="1" applyFill="1" applyAlignment="1">
      <alignment/>
    </xf>
    <xf numFmtId="9" fontId="16" fillId="33" borderId="10" xfId="68" applyNumberFormat="1" applyFont="1" applyFill="1" applyBorder="1" applyAlignment="1" applyProtection="1">
      <alignment horizontal="center" vertical="center"/>
      <protection/>
    </xf>
    <xf numFmtId="172" fontId="16" fillId="33" borderId="10" xfId="60" applyNumberFormat="1" applyFont="1" applyFill="1" applyBorder="1" applyAlignment="1" applyProtection="1">
      <alignment horizontal="center" vertical="center"/>
      <protection/>
    </xf>
    <xf numFmtId="168" fontId="16" fillId="0" borderId="10" xfId="59" applyNumberFormat="1" applyFont="1" applyFill="1" applyBorder="1" applyAlignment="1" applyProtection="1">
      <alignment horizontal="right" vertical="center"/>
      <protection/>
    </xf>
    <xf numFmtId="0" fontId="16" fillId="33" borderId="10" xfId="59" applyNumberFormat="1" applyFont="1" applyFill="1" applyBorder="1" applyAlignment="1" applyProtection="1">
      <alignment horizontal="center" vertical="center"/>
      <protection/>
    </xf>
    <xf numFmtId="168" fontId="16" fillId="33" borderId="10" xfId="59" applyNumberFormat="1" applyFont="1" applyFill="1" applyBorder="1" applyAlignment="1" applyProtection="1">
      <alignment horizontal="right" vertical="center"/>
      <protection/>
    </xf>
    <xf numFmtId="0" fontId="16" fillId="33" borderId="10" xfId="0" applyFont="1" applyFill="1" applyBorder="1" applyAlignment="1">
      <alignment horizontal="center" vertical="center" wrapText="1"/>
    </xf>
    <xf numFmtId="0" fontId="16" fillId="0" borderId="11" xfId="59" applyNumberFormat="1" applyFont="1" applyFill="1" applyBorder="1" applyAlignment="1" applyProtection="1">
      <alignment horizontal="center" vertical="center" wrapText="1"/>
      <protection/>
    </xf>
    <xf numFmtId="0" fontId="16" fillId="0" borderId="11" xfId="59" applyNumberFormat="1" applyFont="1" applyFill="1" applyBorder="1" applyAlignment="1" applyProtection="1">
      <alignment horizontal="center" vertical="center"/>
      <protection/>
    </xf>
    <xf numFmtId="9" fontId="16" fillId="0" borderId="11" xfId="68" applyNumberFormat="1" applyFont="1" applyFill="1" applyBorder="1" applyAlignment="1" applyProtection="1">
      <alignment horizontal="center" vertical="center"/>
      <protection/>
    </xf>
    <xf numFmtId="0" fontId="16" fillId="0" borderId="13" xfId="59" applyNumberFormat="1" applyFont="1" applyFill="1" applyBorder="1" applyAlignment="1" applyProtection="1">
      <alignment horizontal="center" vertical="center" wrapText="1"/>
      <protection/>
    </xf>
    <xf numFmtId="0" fontId="16" fillId="0" borderId="13" xfId="59" applyNumberFormat="1" applyFont="1" applyFill="1" applyBorder="1" applyAlignment="1" applyProtection="1">
      <alignment horizontal="center" vertical="center"/>
      <protection/>
    </xf>
    <xf numFmtId="168" fontId="16" fillId="0" borderId="13" xfId="59" applyNumberFormat="1" applyFont="1" applyFill="1" applyBorder="1" applyAlignment="1" applyProtection="1">
      <alignment horizontal="right" vertical="center"/>
      <protection/>
    </xf>
    <xf numFmtId="9" fontId="16" fillId="0" borderId="13" xfId="68" applyNumberFormat="1" applyFont="1" applyFill="1" applyBorder="1" applyAlignment="1" applyProtection="1">
      <alignment horizontal="center" vertical="center"/>
      <protection/>
    </xf>
    <xf numFmtId="9" fontId="16" fillId="0" borderId="10" xfId="59" applyNumberFormat="1" applyFont="1" applyFill="1" applyBorder="1" applyAlignment="1" applyProtection="1">
      <alignment horizontal="center" vertical="center"/>
      <protection/>
    </xf>
    <xf numFmtId="9" fontId="16" fillId="33" borderId="10" xfId="59" applyNumberFormat="1" applyFont="1" applyFill="1" applyBorder="1" applyAlignment="1" applyProtection="1">
      <alignment horizontal="center" vertical="center"/>
      <protection/>
    </xf>
    <xf numFmtId="168" fontId="14" fillId="0" borderId="10" xfId="59" applyNumberFormat="1" applyFont="1" applyFill="1" applyBorder="1" applyAlignment="1" applyProtection="1">
      <alignment horizontal="center" vertical="center"/>
      <protection/>
    </xf>
    <xf numFmtId="0" fontId="14" fillId="44" borderId="10" xfId="59" applyNumberFormat="1" applyFont="1" applyFill="1" applyBorder="1" applyAlignment="1" applyProtection="1">
      <alignment horizontal="center" vertical="center" wrapText="1"/>
      <protection/>
    </xf>
    <xf numFmtId="172" fontId="16" fillId="0" borderId="10" xfId="59" applyNumberFormat="1" applyFont="1" applyFill="1" applyBorder="1" applyAlignment="1" applyProtection="1">
      <alignment horizontal="center" vertical="center"/>
      <protection/>
    </xf>
    <xf numFmtId="0" fontId="30" fillId="0" borderId="10" xfId="59" applyNumberFormat="1" applyFont="1" applyFill="1" applyBorder="1" applyAlignment="1" applyProtection="1">
      <alignment horizontal="center" vertical="center" wrapText="1"/>
      <protection/>
    </xf>
    <xf numFmtId="0" fontId="30" fillId="33" borderId="10" xfId="59" applyNumberFormat="1" applyFont="1" applyFill="1" applyBorder="1" applyAlignment="1" applyProtection="1">
      <alignment horizontal="center" vertical="center"/>
      <protection/>
    </xf>
    <xf numFmtId="172" fontId="30" fillId="33" borderId="10" xfId="60" applyNumberFormat="1" applyFont="1" applyFill="1" applyBorder="1" applyAlignment="1" applyProtection="1">
      <alignment horizontal="center" vertical="center"/>
      <protection/>
    </xf>
    <xf numFmtId="9" fontId="30" fillId="0" borderId="10" xfId="59" applyNumberFormat="1" applyFont="1" applyFill="1" applyBorder="1" applyAlignment="1" applyProtection="1">
      <alignment horizontal="center" vertical="center"/>
      <protection/>
    </xf>
    <xf numFmtId="0" fontId="28" fillId="33" borderId="10" xfId="59" applyNumberFormat="1" applyFont="1" applyFill="1" applyBorder="1" applyAlignment="1" applyProtection="1">
      <alignment horizontal="center" vertical="center"/>
      <protection/>
    </xf>
    <xf numFmtId="0" fontId="30" fillId="0" borderId="10" xfId="59" applyNumberFormat="1" applyFont="1" applyFill="1" applyBorder="1" applyAlignment="1" applyProtection="1">
      <alignment horizontal="center" vertical="center"/>
      <protection/>
    </xf>
    <xf numFmtId="172" fontId="30" fillId="0" borderId="10" xfId="59" applyNumberFormat="1" applyFont="1" applyFill="1" applyBorder="1" applyAlignment="1" applyProtection="1">
      <alignment horizontal="center" vertical="center"/>
      <protection/>
    </xf>
    <xf numFmtId="0" fontId="14" fillId="33" borderId="10" xfId="59" applyNumberFormat="1" applyFont="1" applyFill="1" applyBorder="1" applyAlignment="1" applyProtection="1">
      <alignment horizontal="center" vertical="center"/>
      <protection/>
    </xf>
    <xf numFmtId="172" fontId="14" fillId="0" borderId="10" xfId="59" applyNumberFormat="1" applyFont="1" applyFill="1" applyBorder="1" applyAlignment="1" applyProtection="1">
      <alignment horizontal="center" vertical="center"/>
      <protection/>
    </xf>
    <xf numFmtId="0" fontId="16" fillId="0" borderId="0" xfId="59" applyNumberFormat="1" applyFont="1" applyFill="1" applyBorder="1" applyAlignment="1" applyProtection="1">
      <alignment vertical="center"/>
      <protection/>
    </xf>
    <xf numFmtId="0" fontId="16" fillId="0" borderId="0" xfId="59" applyNumberFormat="1" applyFont="1" applyFill="1" applyBorder="1" applyAlignment="1" applyProtection="1">
      <alignment horizontal="center" vertical="center" wrapText="1"/>
      <protection/>
    </xf>
    <xf numFmtId="0" fontId="16" fillId="0" borderId="0" xfId="59" applyNumberFormat="1" applyFont="1" applyFill="1" applyBorder="1" applyAlignment="1" applyProtection="1">
      <alignment horizontal="center" vertical="center"/>
      <protection/>
    </xf>
    <xf numFmtId="172" fontId="16" fillId="0" borderId="0" xfId="59" applyNumberFormat="1" applyFont="1" applyFill="1" applyBorder="1" applyAlignment="1" applyProtection="1">
      <alignment horizontal="right" vertical="center"/>
      <protection/>
    </xf>
    <xf numFmtId="172" fontId="16" fillId="0" borderId="0" xfId="0" applyNumberFormat="1" applyFont="1" applyAlignment="1">
      <alignment vertical="center"/>
    </xf>
    <xf numFmtId="0" fontId="30" fillId="33" borderId="10" xfId="59" applyNumberFormat="1" applyFont="1" applyFill="1" applyBorder="1" applyAlignment="1" applyProtection="1">
      <alignment vertical="center" wrapText="1"/>
      <protection/>
    </xf>
    <xf numFmtId="0" fontId="28" fillId="33" borderId="0" xfId="59" applyNumberFormat="1" applyFont="1" applyFill="1" applyBorder="1" applyAlignment="1" applyProtection="1">
      <alignment vertical="center"/>
      <protection/>
    </xf>
    <xf numFmtId="172" fontId="28" fillId="33" borderId="0" xfId="59" applyNumberFormat="1" applyFont="1" applyFill="1" applyBorder="1" applyAlignment="1" applyProtection="1">
      <alignment horizontal="right" vertical="center"/>
      <protection/>
    </xf>
    <xf numFmtId="172" fontId="28" fillId="33" borderId="0" xfId="0" applyNumberFormat="1" applyFont="1" applyFill="1" applyAlignment="1">
      <alignment vertical="center"/>
    </xf>
    <xf numFmtId="0" fontId="28" fillId="33" borderId="0" xfId="0" applyFont="1" applyFill="1" applyAlignment="1">
      <alignment vertical="center"/>
    </xf>
    <xf numFmtId="0" fontId="30" fillId="0" borderId="10" xfId="59" applyNumberFormat="1" applyFont="1" applyFill="1" applyBorder="1" applyAlignment="1" applyProtection="1">
      <alignment vertical="center" wrapText="1"/>
      <protection/>
    </xf>
    <xf numFmtId="0" fontId="30" fillId="33" borderId="10" xfId="60" applyFont="1" applyFill="1" applyBorder="1" applyAlignment="1" applyProtection="1">
      <alignment horizontal="center" vertical="center"/>
      <protection/>
    </xf>
    <xf numFmtId="0" fontId="28" fillId="0" borderId="0" xfId="59" applyNumberFormat="1" applyFont="1" applyFill="1" applyBorder="1" applyAlignment="1" applyProtection="1">
      <alignment vertical="center"/>
      <protection/>
    </xf>
    <xf numFmtId="0" fontId="28" fillId="0" borderId="0" xfId="0" applyFont="1" applyAlignment="1">
      <alignment vertical="center"/>
    </xf>
    <xf numFmtId="0" fontId="56" fillId="0" borderId="0" xfId="59" applyNumberFormat="1" applyFont="1" applyFill="1" applyBorder="1" applyAlignment="1" applyProtection="1">
      <alignment vertical="center"/>
      <protection/>
    </xf>
    <xf numFmtId="0" fontId="16" fillId="33" borderId="0" xfId="0" applyFont="1" applyFill="1" applyAlignment="1">
      <alignment vertical="center"/>
    </xf>
    <xf numFmtId="0" fontId="16" fillId="0" borderId="10" xfId="59" applyNumberFormat="1" applyFont="1" applyFill="1" applyBorder="1" applyAlignment="1" applyProtection="1">
      <alignment horizontal="left" vertical="center" wrapText="1"/>
      <protection/>
    </xf>
    <xf numFmtId="0" fontId="30" fillId="0" borderId="10" xfId="59" applyNumberFormat="1" applyFont="1" applyFill="1" applyBorder="1" applyAlignment="1" applyProtection="1">
      <alignment horizontal="left" vertical="center" wrapText="1"/>
      <protection/>
    </xf>
    <xf numFmtId="170" fontId="14" fillId="34" borderId="10" xfId="59" applyNumberFormat="1" applyFont="1" applyFill="1" applyBorder="1" applyAlignment="1" applyProtection="1">
      <alignment horizontal="center" vertical="center" wrapText="1"/>
      <protection/>
    </xf>
    <xf numFmtId="170" fontId="16" fillId="33" borderId="10" xfId="60" applyNumberFormat="1" applyFont="1" applyFill="1" applyBorder="1" applyAlignment="1" applyProtection="1">
      <alignment horizontal="center" vertical="center"/>
      <protection/>
    </xf>
    <xf numFmtId="0" fontId="16" fillId="0" borderId="10" xfId="59" applyNumberFormat="1" applyFont="1" applyFill="1" applyBorder="1" applyAlignment="1" applyProtection="1">
      <alignment vertical="center"/>
      <protection/>
    </xf>
    <xf numFmtId="9" fontId="16" fillId="0" borderId="10" xfId="46" applyNumberFormat="1" applyFont="1" applyFill="1" applyBorder="1" applyAlignment="1" applyProtection="1">
      <alignment horizontal="center" vertical="center" wrapText="1"/>
      <protection/>
    </xf>
    <xf numFmtId="0" fontId="16" fillId="0" borderId="0" xfId="59" applyNumberFormat="1" applyFont="1" applyFill="1" applyBorder="1" applyAlignment="1" applyProtection="1">
      <alignment horizontal="left" vertical="center" wrapText="1"/>
      <protection/>
    </xf>
    <xf numFmtId="0" fontId="16" fillId="0" borderId="20" xfId="59" applyNumberFormat="1" applyFont="1" applyFill="1" applyBorder="1" applyAlignment="1" applyProtection="1">
      <alignment horizontal="center" vertical="center" wrapText="1"/>
      <protection/>
    </xf>
    <xf numFmtId="168" fontId="16" fillId="0" borderId="13" xfId="60" applyNumberFormat="1" applyFont="1" applyFill="1" applyBorder="1" applyAlignment="1" applyProtection="1">
      <alignment horizontal="center" vertical="center"/>
      <protection/>
    </xf>
    <xf numFmtId="0" fontId="16" fillId="0" borderId="11" xfId="60" applyFont="1" applyFill="1" applyBorder="1" applyAlignment="1" applyProtection="1">
      <alignment horizontal="center" vertical="center" wrapText="1"/>
      <protection/>
    </xf>
    <xf numFmtId="172" fontId="16" fillId="0" borderId="13" xfId="60" applyNumberFormat="1" applyFont="1" applyFill="1" applyBorder="1" applyAlignment="1" applyProtection="1">
      <alignment horizontal="center" vertical="center"/>
      <protection/>
    </xf>
    <xf numFmtId="0" fontId="16" fillId="0" borderId="18" xfId="46" applyNumberFormat="1" applyFont="1" applyFill="1" applyBorder="1" applyAlignment="1" applyProtection="1">
      <alignment horizontal="left" vertical="center" wrapText="1"/>
      <protection/>
    </xf>
    <xf numFmtId="0" fontId="16" fillId="0" borderId="19" xfId="46" applyNumberFormat="1" applyFont="1" applyFill="1" applyBorder="1" applyAlignment="1" applyProtection="1">
      <alignment horizontal="left" vertical="center" wrapText="1"/>
      <protection/>
    </xf>
    <xf numFmtId="0" fontId="16" fillId="33" borderId="21" xfId="59" applyNumberFormat="1" applyFont="1" applyFill="1" applyBorder="1" applyAlignment="1" applyProtection="1">
      <alignment horizontal="center" vertical="center" wrapText="1"/>
      <protection/>
    </xf>
    <xf numFmtId="168" fontId="16" fillId="33" borderId="23" xfId="60" applyNumberFormat="1" applyFont="1" applyFill="1" applyBorder="1" applyAlignment="1" applyProtection="1">
      <alignment horizontal="center" vertical="center"/>
      <protection/>
    </xf>
    <xf numFmtId="9" fontId="16" fillId="33" borderId="10" xfId="46" applyNumberFormat="1" applyFont="1" applyFill="1" applyBorder="1" applyAlignment="1" applyProtection="1">
      <alignment horizontal="center" vertical="center" wrapText="1"/>
      <protection/>
    </xf>
    <xf numFmtId="0" fontId="16" fillId="33" borderId="21" xfId="59" applyNumberFormat="1" applyFont="1" applyFill="1" applyBorder="1" applyAlignment="1" applyProtection="1">
      <alignment horizontal="left" vertical="center" wrapText="1"/>
      <protection/>
    </xf>
    <xf numFmtId="0" fontId="16" fillId="33" borderId="19" xfId="59" applyNumberFormat="1" applyFont="1" applyFill="1" applyBorder="1" applyAlignment="1" applyProtection="1">
      <alignment horizontal="center" vertical="center" wrapText="1"/>
      <protection/>
    </xf>
    <xf numFmtId="168" fontId="16" fillId="33" borderId="22" xfId="60" applyNumberFormat="1" applyFont="1" applyFill="1" applyBorder="1" applyAlignment="1" applyProtection="1">
      <alignment horizontal="center" vertical="center"/>
      <protection/>
    </xf>
    <xf numFmtId="9" fontId="16" fillId="33" borderId="17" xfId="46" applyNumberFormat="1" applyFont="1" applyFill="1" applyBorder="1" applyAlignment="1" applyProtection="1">
      <alignment horizontal="center" vertical="center" wrapText="1"/>
      <protection/>
    </xf>
    <xf numFmtId="0" fontId="16" fillId="33" borderId="19" xfId="59" applyNumberFormat="1" applyFont="1" applyFill="1" applyBorder="1" applyAlignment="1" applyProtection="1">
      <alignment horizontal="left" vertical="center" wrapText="1"/>
      <protection/>
    </xf>
    <xf numFmtId="0" fontId="16" fillId="33" borderId="19" xfId="59" applyNumberFormat="1" applyFont="1" applyFill="1" applyBorder="1" applyAlignment="1" applyProtection="1">
      <alignment horizontal="center" vertical="center"/>
      <protection/>
    </xf>
    <xf numFmtId="168" fontId="14" fillId="34" borderId="18" xfId="59" applyNumberFormat="1" applyFont="1" applyFill="1" applyBorder="1" applyAlignment="1" applyProtection="1">
      <alignment horizontal="center" vertical="center" wrapText="1"/>
      <protection/>
    </xf>
    <xf numFmtId="0" fontId="14" fillId="34" borderId="15" xfId="59" applyNumberFormat="1" applyFont="1" applyFill="1" applyBorder="1" applyAlignment="1" applyProtection="1">
      <alignment horizontal="center" vertical="center" wrapText="1"/>
      <protection/>
    </xf>
    <xf numFmtId="0" fontId="16" fillId="0" borderId="11" xfId="60" applyFont="1" applyFill="1" applyBorder="1" applyAlignment="1" applyProtection="1">
      <alignment horizontal="center" vertical="center"/>
      <protection/>
    </xf>
    <xf numFmtId="0" fontId="16" fillId="0" borderId="0" xfId="0" applyFont="1" applyBorder="1" applyAlignment="1">
      <alignment vertical="center"/>
    </xf>
    <xf numFmtId="0" fontId="16" fillId="0" borderId="17" xfId="60" applyFont="1" applyFill="1" applyBorder="1" applyAlignment="1" applyProtection="1">
      <alignment vertical="center" wrapText="1"/>
      <protection/>
    </xf>
    <xf numFmtId="168" fontId="16" fillId="0" borderId="23" xfId="60" applyNumberFormat="1" applyFont="1" applyFill="1" applyBorder="1" applyAlignment="1" applyProtection="1">
      <alignment horizontal="center" vertical="center"/>
      <protection/>
    </xf>
    <xf numFmtId="168" fontId="16" fillId="0" borderId="19" xfId="60" applyNumberFormat="1" applyFont="1" applyFill="1" applyBorder="1" applyAlignment="1" applyProtection="1">
      <alignment horizontal="right" vertical="center"/>
      <protection/>
    </xf>
    <xf numFmtId="0" fontId="16" fillId="0" borderId="18" xfId="60" applyFont="1" applyFill="1" applyBorder="1" applyAlignment="1" applyProtection="1">
      <alignment vertical="center" wrapText="1"/>
      <protection/>
    </xf>
    <xf numFmtId="0" fontId="16" fillId="33" borderId="17" xfId="60" applyFont="1" applyFill="1" applyBorder="1" applyAlignment="1" applyProtection="1">
      <alignment horizontal="left" vertical="center" wrapText="1"/>
      <protection/>
    </xf>
    <xf numFmtId="0" fontId="16" fillId="33" borderId="23" xfId="60" applyFont="1" applyFill="1" applyBorder="1" applyAlignment="1" applyProtection="1">
      <alignment horizontal="left" vertical="center" wrapText="1"/>
      <protection/>
    </xf>
    <xf numFmtId="0" fontId="16" fillId="0" borderId="10" xfId="60" applyFont="1" applyFill="1" applyBorder="1" applyAlignment="1" applyProtection="1">
      <alignment horizontal="left" vertical="center" wrapText="1"/>
      <protection/>
    </xf>
    <xf numFmtId="0" fontId="16" fillId="0" borderId="13" xfId="60" applyFont="1" applyFill="1" applyBorder="1" applyAlignment="1" applyProtection="1">
      <alignment horizontal="center" vertical="center" wrapText="1"/>
      <protection/>
    </xf>
    <xf numFmtId="168" fontId="16" fillId="0" borderId="19" xfId="60" applyNumberFormat="1" applyFont="1" applyFill="1" applyBorder="1" applyAlignment="1" applyProtection="1">
      <alignment horizontal="center" vertical="center"/>
      <protection/>
    </xf>
    <xf numFmtId="0" fontId="16" fillId="0" borderId="13" xfId="59" applyNumberFormat="1" applyFont="1" applyFill="1" applyBorder="1" applyAlignment="1" applyProtection="1">
      <alignment horizontal="left" vertical="center" wrapText="1"/>
      <protection/>
    </xf>
    <xf numFmtId="0" fontId="16" fillId="0" borderId="13" xfId="60" applyFont="1" applyFill="1" applyBorder="1" applyAlignment="1" applyProtection="1">
      <alignment horizontal="center" vertical="center"/>
      <protection/>
    </xf>
    <xf numFmtId="0" fontId="16" fillId="0" borderId="19" xfId="59" applyNumberFormat="1" applyFont="1" applyFill="1" applyBorder="1" applyAlignment="1" applyProtection="1">
      <alignment horizontal="left" vertical="center" wrapText="1"/>
      <protection/>
    </xf>
    <xf numFmtId="0" fontId="16" fillId="0" borderId="13" xfId="59" applyNumberFormat="1" applyFont="1" applyFill="1" applyBorder="1" applyAlignment="1" applyProtection="1">
      <alignment vertical="center"/>
      <protection/>
    </xf>
    <xf numFmtId="9" fontId="16" fillId="0" borderId="17" xfId="60" applyNumberFormat="1" applyFont="1" applyFill="1" applyBorder="1" applyAlignment="1" applyProtection="1">
      <alignment horizontal="center" vertical="center"/>
      <protection/>
    </xf>
    <xf numFmtId="9" fontId="19" fillId="0" borderId="10" xfId="60" applyNumberFormat="1" applyFont="1" applyFill="1" applyBorder="1" applyAlignment="1" applyProtection="1">
      <alignment horizontal="center" vertical="center"/>
      <protection/>
    </xf>
    <xf numFmtId="9" fontId="16" fillId="0" borderId="13" xfId="68" applyFont="1" applyBorder="1" applyAlignment="1">
      <alignment horizontal="center" vertical="center"/>
    </xf>
    <xf numFmtId="0" fontId="14" fillId="34" borderId="10" xfId="60" applyFont="1" applyFill="1" applyBorder="1" applyAlignment="1" applyProtection="1">
      <alignment horizontal="center" vertical="center"/>
      <protection/>
    </xf>
    <xf numFmtId="0" fontId="14" fillId="34" borderId="10" xfId="60" applyFont="1" applyFill="1" applyBorder="1" applyAlignment="1" applyProtection="1">
      <alignment horizontal="center" vertical="center" wrapText="1"/>
      <protection/>
    </xf>
    <xf numFmtId="168" fontId="14" fillId="34" borderId="10" xfId="60" applyNumberFormat="1" applyFont="1" applyFill="1" applyBorder="1" applyAlignment="1" applyProtection="1">
      <alignment horizontal="center" vertical="center" wrapText="1"/>
      <protection/>
    </xf>
    <xf numFmtId="9" fontId="14" fillId="34" borderId="10" xfId="68" applyFont="1" applyFill="1" applyBorder="1" applyAlignment="1" applyProtection="1">
      <alignment horizontal="center" vertical="center" wrapText="1"/>
      <protection/>
    </xf>
    <xf numFmtId="0" fontId="14" fillId="33" borderId="0" xfId="60" applyFont="1" applyFill="1" applyBorder="1" applyAlignment="1" applyProtection="1">
      <alignment horizontal="center" vertical="center" wrapText="1"/>
      <protection/>
    </xf>
    <xf numFmtId="0" fontId="14" fillId="0" borderId="0" xfId="0" applyFont="1" applyFill="1" applyBorder="1" applyAlignment="1">
      <alignment vertical="center"/>
    </xf>
    <xf numFmtId="9" fontId="16" fillId="0" borderId="0" xfId="68" applyFont="1" applyFill="1" applyBorder="1" applyAlignment="1" applyProtection="1">
      <alignment vertical="center"/>
      <protection/>
    </xf>
    <xf numFmtId="9" fontId="16" fillId="0" borderId="10" xfId="68" applyFont="1" applyFill="1" applyBorder="1" applyAlignment="1" applyProtection="1">
      <alignment horizontal="center" vertical="center"/>
      <protection/>
    </xf>
    <xf numFmtId="9" fontId="30" fillId="0" borderId="11" xfId="0" applyNumberFormat="1" applyFont="1" applyBorder="1" applyAlignment="1">
      <alignment horizontal="center" vertical="center" wrapText="1"/>
    </xf>
    <xf numFmtId="9" fontId="30" fillId="0" borderId="10" xfId="0" applyNumberFormat="1" applyFont="1" applyBorder="1" applyAlignment="1">
      <alignment horizontal="center" vertical="center" wrapText="1"/>
    </xf>
    <xf numFmtId="0" fontId="16" fillId="0" borderId="17" xfId="0" applyFont="1" applyBorder="1" applyAlignment="1">
      <alignment horizontal="center" vertical="center"/>
    </xf>
    <xf numFmtId="0" fontId="16" fillId="0" borderId="33" xfId="0" applyFont="1" applyBorder="1" applyAlignment="1">
      <alignment horizontal="center" vertical="center"/>
    </xf>
    <xf numFmtId="0" fontId="41" fillId="0"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6" fillId="0" borderId="10" xfId="60" applyFont="1" applyFill="1" applyBorder="1" applyAlignment="1" applyProtection="1">
      <alignment vertical="center" wrapText="1"/>
      <protection/>
    </xf>
    <xf numFmtId="168" fontId="16" fillId="0" borderId="10" xfId="60" applyNumberFormat="1" applyFont="1" applyFill="1" applyBorder="1" applyAlignment="1" applyProtection="1">
      <alignment vertical="center" wrapText="1"/>
      <protection/>
    </xf>
    <xf numFmtId="168" fontId="16" fillId="0" borderId="13" xfId="59" applyNumberFormat="1" applyFont="1" applyFill="1" applyBorder="1" applyAlignment="1" applyProtection="1">
      <alignment vertical="center"/>
      <protection/>
    </xf>
    <xf numFmtId="0" fontId="14" fillId="0" borderId="0" xfId="59" applyNumberFormat="1" applyFont="1" applyFill="1" applyBorder="1" applyAlignment="1" applyProtection="1">
      <alignment vertical="center"/>
      <protection/>
    </xf>
    <xf numFmtId="9" fontId="16" fillId="0" borderId="10" xfId="68" applyFont="1" applyBorder="1" applyAlignment="1">
      <alignment horizontal="center" vertical="center"/>
    </xf>
    <xf numFmtId="173" fontId="16" fillId="0" borderId="0" xfId="0" applyNumberFormat="1" applyFont="1" applyAlignment="1">
      <alignment vertical="center" wrapText="1"/>
    </xf>
    <xf numFmtId="0" fontId="16" fillId="33" borderId="10" xfId="60" applyFont="1" applyFill="1" applyBorder="1" applyAlignment="1" applyProtection="1">
      <alignment vertical="center" wrapText="1"/>
      <protection/>
    </xf>
    <xf numFmtId="0" fontId="16" fillId="33" borderId="0" xfId="60" applyFont="1" applyFill="1" applyBorder="1" applyAlignment="1" applyProtection="1">
      <alignment vertical="center"/>
      <protection/>
    </xf>
    <xf numFmtId="0" fontId="16" fillId="33" borderId="0" xfId="59" applyNumberFormat="1" applyFont="1" applyFill="1" applyBorder="1" applyAlignment="1" applyProtection="1">
      <alignment vertical="center"/>
      <protection/>
    </xf>
    <xf numFmtId="0" fontId="16" fillId="0" borderId="11" xfId="59" applyNumberFormat="1" applyFont="1" applyFill="1" applyBorder="1" applyAlignment="1" applyProtection="1">
      <alignment vertical="center" wrapText="1"/>
      <protection/>
    </xf>
    <xf numFmtId="0" fontId="27" fillId="0" borderId="0" xfId="0" applyFont="1" applyFill="1" applyBorder="1" applyAlignment="1">
      <alignment vertical="center"/>
    </xf>
    <xf numFmtId="0" fontId="27" fillId="0" borderId="0" xfId="0" applyFont="1" applyBorder="1" applyAlignment="1">
      <alignment vertical="center"/>
    </xf>
    <xf numFmtId="0" fontId="27" fillId="0" borderId="0" xfId="0" applyFont="1" applyAlignment="1">
      <alignment vertical="center"/>
    </xf>
    <xf numFmtId="0" fontId="16" fillId="0" borderId="0" xfId="0" applyFont="1" applyFill="1" applyAlignment="1">
      <alignment vertical="center"/>
    </xf>
    <xf numFmtId="0" fontId="16" fillId="0" borderId="13" xfId="59" applyNumberFormat="1" applyFont="1" applyFill="1" applyBorder="1" applyAlignment="1" applyProtection="1">
      <alignment vertical="center" wrapText="1"/>
      <protection/>
    </xf>
    <xf numFmtId="168" fontId="16" fillId="0" borderId="10" xfId="60" applyNumberFormat="1" applyFont="1" applyFill="1" applyBorder="1" applyAlignment="1" applyProtection="1">
      <alignment vertical="center"/>
      <protection/>
    </xf>
    <xf numFmtId="168" fontId="16" fillId="33" borderId="10" xfId="59" applyNumberFormat="1" applyFont="1" applyFill="1" applyBorder="1" applyAlignment="1" applyProtection="1">
      <alignment horizontal="center" vertical="center"/>
      <protection/>
    </xf>
    <xf numFmtId="168" fontId="16" fillId="0" borderId="11" xfId="59" applyNumberFormat="1" applyFont="1" applyFill="1" applyBorder="1" applyAlignment="1" applyProtection="1">
      <alignment horizontal="center" vertical="center"/>
      <protection/>
    </xf>
    <xf numFmtId="0" fontId="56" fillId="33" borderId="11" xfId="59" applyNumberFormat="1" applyFont="1" applyFill="1" applyBorder="1" applyAlignment="1" applyProtection="1">
      <alignment horizontal="center" vertical="center"/>
      <protection/>
    </xf>
    <xf numFmtId="0" fontId="27" fillId="0" borderId="1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56" fillId="33" borderId="13" xfId="59" applyNumberFormat="1" applyFont="1" applyFill="1" applyBorder="1" applyAlignment="1" applyProtection="1">
      <alignment horizontal="center" vertical="center"/>
      <protection/>
    </xf>
    <xf numFmtId="168" fontId="16" fillId="0" borderId="0" xfId="0" applyNumberFormat="1" applyFont="1" applyAlignment="1">
      <alignment horizontal="center" vertical="center"/>
    </xf>
    <xf numFmtId="173" fontId="16" fillId="0" borderId="0" xfId="0" applyNumberFormat="1" applyFont="1" applyAlignment="1">
      <alignment horizontal="center" vertical="center"/>
    </xf>
    <xf numFmtId="9" fontId="16" fillId="0" borderId="0" xfId="68" applyNumberFormat="1" applyFont="1" applyFill="1" applyBorder="1" applyAlignment="1" applyProtection="1">
      <alignment horizontal="center" vertical="center"/>
      <protection/>
    </xf>
    <xf numFmtId="0" fontId="16" fillId="33" borderId="0" xfId="0" applyFont="1" applyFill="1" applyAlignment="1">
      <alignment horizontal="center" vertical="center"/>
    </xf>
    <xf numFmtId="10" fontId="16" fillId="0" borderId="10" xfId="59" applyNumberFormat="1" applyFont="1" applyFill="1" applyBorder="1" applyAlignment="1" applyProtection="1">
      <alignment horizontal="center" vertical="center"/>
      <protection/>
    </xf>
    <xf numFmtId="170" fontId="16" fillId="0" borderId="10" xfId="59" applyNumberFormat="1" applyFont="1" applyFill="1" applyBorder="1" applyAlignment="1" applyProtection="1">
      <alignment horizontal="center" vertical="center"/>
      <protection/>
    </xf>
    <xf numFmtId="169" fontId="16" fillId="33" borderId="10" xfId="60" applyNumberFormat="1" applyFont="1" applyFill="1" applyBorder="1" applyAlignment="1" applyProtection="1">
      <alignment horizontal="center" vertical="center"/>
      <protection/>
    </xf>
    <xf numFmtId="0" fontId="21" fillId="0" borderId="10" xfId="0" applyFont="1" applyBorder="1" applyAlignment="1">
      <alignment horizontal="center" vertical="center"/>
    </xf>
    <xf numFmtId="168" fontId="15" fillId="0" borderId="10" xfId="59" applyNumberFormat="1" applyFont="1" applyFill="1" applyBorder="1" applyAlignment="1" applyProtection="1">
      <alignment horizontal="center" vertical="center"/>
      <protection/>
    </xf>
    <xf numFmtId="0" fontId="21" fillId="0" borderId="0" xfId="0" applyFont="1" applyAlignment="1">
      <alignment horizontal="center" vertical="center"/>
    </xf>
    <xf numFmtId="0" fontId="14" fillId="34" borderId="18" xfId="59" applyNumberFormat="1" applyFont="1" applyFill="1" applyBorder="1" applyAlignment="1" applyProtection="1">
      <alignment horizontal="center" vertical="center"/>
      <protection/>
    </xf>
    <xf numFmtId="0" fontId="16" fillId="0" borderId="17" xfId="60" applyFont="1" applyFill="1" applyBorder="1" applyAlignment="1" applyProtection="1">
      <alignment horizontal="center" vertical="center"/>
      <protection/>
    </xf>
    <xf numFmtId="0" fontId="16" fillId="0" borderId="10" xfId="0" applyFont="1" applyFill="1" applyBorder="1" applyAlignment="1">
      <alignment horizontal="center" vertical="center"/>
    </xf>
    <xf numFmtId="9" fontId="16" fillId="0" borderId="11" xfId="60" applyNumberFormat="1" applyFont="1" applyFill="1" applyBorder="1" applyAlignment="1" applyProtection="1">
      <alignment horizontal="center" vertical="center"/>
      <protection/>
    </xf>
    <xf numFmtId="0" fontId="16" fillId="33" borderId="0" xfId="46" applyNumberFormat="1" applyFont="1" applyFill="1" applyBorder="1" applyAlignment="1" applyProtection="1">
      <alignment vertical="center"/>
      <protection/>
    </xf>
    <xf numFmtId="0" fontId="16" fillId="0" borderId="16" xfId="59" applyNumberFormat="1" applyFont="1" applyFill="1" applyBorder="1" applyAlignment="1" applyProtection="1">
      <alignment horizontal="left" vertical="center" wrapText="1"/>
      <protection/>
    </xf>
    <xf numFmtId="0" fontId="16" fillId="0" borderId="16" xfId="59" applyNumberFormat="1" applyFont="1" applyFill="1" applyBorder="1" applyAlignment="1" applyProtection="1">
      <alignment horizontal="center" vertical="center" wrapText="1"/>
      <protection/>
    </xf>
    <xf numFmtId="0" fontId="16" fillId="0" borderId="16" xfId="59" applyNumberFormat="1" applyFont="1" applyFill="1" applyBorder="1" applyAlignment="1" applyProtection="1">
      <alignment horizontal="center" vertical="center"/>
      <protection/>
    </xf>
    <xf numFmtId="168" fontId="16" fillId="0" borderId="20" xfId="60" applyNumberFormat="1" applyFont="1" applyFill="1" applyBorder="1" applyAlignment="1" applyProtection="1">
      <alignment horizontal="center" vertical="center"/>
      <protection/>
    </xf>
    <xf numFmtId="0" fontId="16" fillId="0" borderId="17" xfId="0" applyFont="1" applyBorder="1" applyAlignment="1">
      <alignment vertical="center" wrapText="1"/>
    </xf>
    <xf numFmtId="168" fontId="16" fillId="0" borderId="10" xfId="60" applyNumberFormat="1" applyFont="1" applyBorder="1" applyAlignment="1" applyProtection="1">
      <alignment horizontal="center" vertical="center"/>
      <protection/>
    </xf>
    <xf numFmtId="9" fontId="16" fillId="0" borderId="10" xfId="0" applyNumberFormat="1" applyFont="1" applyBorder="1" applyAlignment="1">
      <alignment horizontal="center" vertical="center" wrapText="1"/>
    </xf>
    <xf numFmtId="0" fontId="16" fillId="0" borderId="0" xfId="0" applyFont="1" applyFill="1" applyAlignment="1">
      <alignment horizontal="center"/>
    </xf>
    <xf numFmtId="0" fontId="32" fillId="0" borderId="10" xfId="0" applyFont="1" applyBorder="1" applyAlignment="1">
      <alignment horizontal="right"/>
    </xf>
    <xf numFmtId="0" fontId="16" fillId="0" borderId="10" xfId="0" applyFont="1" applyBorder="1" applyAlignment="1">
      <alignment horizontal="justify" vertical="center" wrapText="1"/>
    </xf>
    <xf numFmtId="0" fontId="16" fillId="0" borderId="10" xfId="0" applyFont="1" applyBorder="1" applyAlignment="1">
      <alignment horizontal="justify" vertical="center"/>
    </xf>
    <xf numFmtId="0" fontId="16" fillId="33" borderId="10" xfId="0" applyFont="1" applyFill="1" applyBorder="1" applyAlignment="1">
      <alignment horizontal="center" vertical="center"/>
    </xf>
    <xf numFmtId="0" fontId="16" fillId="33" borderId="10" xfId="0" applyFont="1" applyFill="1" applyBorder="1" applyAlignment="1">
      <alignment horizontal="justify" vertical="center"/>
    </xf>
    <xf numFmtId="0" fontId="14" fillId="0" borderId="0" xfId="0" applyFont="1" applyAlignment="1">
      <alignment vertical="center"/>
    </xf>
    <xf numFmtId="0" fontId="16" fillId="0" borderId="0" xfId="0" applyFont="1" applyFill="1" applyAlignment="1">
      <alignment horizontal="center" vertical="center"/>
    </xf>
    <xf numFmtId="168" fontId="14" fillId="0" borderId="0" xfId="0" applyNumberFormat="1" applyFont="1" applyAlignment="1">
      <alignment vertical="center"/>
    </xf>
    <xf numFmtId="0" fontId="16" fillId="0" borderId="11" xfId="62" applyNumberFormat="1" applyFont="1" applyFill="1" applyBorder="1" applyAlignment="1" applyProtection="1">
      <alignment horizontal="center" wrapText="1"/>
      <protection/>
    </xf>
    <xf numFmtId="168" fontId="16" fillId="0" borderId="11" xfId="62" applyNumberFormat="1" applyFont="1" applyFill="1" applyBorder="1" applyAlignment="1" applyProtection="1">
      <alignment horizontal="center" wrapText="1"/>
      <protection/>
    </xf>
    <xf numFmtId="168" fontId="16" fillId="0" borderId="11" xfId="62" applyNumberFormat="1" applyFont="1" applyFill="1" applyBorder="1" applyAlignment="1" applyProtection="1">
      <alignment horizontal="center"/>
      <protection/>
    </xf>
    <xf numFmtId="0" fontId="16" fillId="0" borderId="10" xfId="59" applyNumberFormat="1" applyFont="1" applyFill="1" applyBorder="1" applyAlignment="1" applyProtection="1">
      <alignment horizontal="center"/>
      <protection/>
    </xf>
    <xf numFmtId="0" fontId="16" fillId="0" borderId="10" xfId="59" applyNumberFormat="1" applyFont="1" applyFill="1" applyBorder="1" applyAlignment="1" applyProtection="1">
      <alignment horizontal="center" wrapText="1"/>
      <protection/>
    </xf>
    <xf numFmtId="168" fontId="16" fillId="0" borderId="10" xfId="59" applyNumberFormat="1" applyFont="1" applyFill="1" applyBorder="1" applyAlignment="1" applyProtection="1">
      <alignment horizontal="center"/>
      <protection/>
    </xf>
    <xf numFmtId="0" fontId="16" fillId="0" borderId="0" xfId="0" applyFont="1" applyAlignment="1">
      <alignment horizontal="center"/>
    </xf>
    <xf numFmtId="0" fontId="14" fillId="34" borderId="34" xfId="0" applyNumberFormat="1" applyFont="1" applyFill="1" applyBorder="1" applyAlignment="1">
      <alignment horizontal="center" vertical="center" wrapText="1"/>
    </xf>
    <xf numFmtId="0" fontId="16" fillId="0" borderId="11" xfId="62" applyNumberFormat="1" applyFont="1" applyFill="1" applyBorder="1" applyAlignment="1" applyProtection="1">
      <alignment horizontal="center" vertical="center" wrapText="1"/>
      <protection/>
    </xf>
    <xf numFmtId="168" fontId="16" fillId="0" borderId="11" xfId="62" applyNumberFormat="1" applyFont="1" applyFill="1" applyBorder="1" applyAlignment="1" applyProtection="1">
      <alignment horizontal="center" vertical="center" wrapText="1"/>
      <protection/>
    </xf>
    <xf numFmtId="168" fontId="16" fillId="0" borderId="11" xfId="62" applyNumberFormat="1" applyFont="1" applyFill="1" applyBorder="1" applyAlignment="1" applyProtection="1">
      <alignment horizontal="center" vertical="center"/>
      <protection/>
    </xf>
    <xf numFmtId="10" fontId="16" fillId="0" borderId="11" xfId="62" applyNumberFormat="1" applyFont="1" applyFill="1" applyBorder="1" applyAlignment="1" applyProtection="1">
      <alignment horizontal="center" vertical="center"/>
      <protection/>
    </xf>
    <xf numFmtId="0" fontId="16" fillId="0" borderId="11" xfId="62" applyNumberFormat="1" applyFont="1" applyFill="1" applyBorder="1" applyAlignment="1" applyProtection="1">
      <alignment vertical="center" wrapText="1"/>
      <protection/>
    </xf>
    <xf numFmtId="0" fontId="46" fillId="0" borderId="0" xfId="0" applyFont="1" applyAlignment="1">
      <alignment vertical="center"/>
    </xf>
    <xf numFmtId="0" fontId="20" fillId="0" borderId="10" xfId="60" applyFont="1" applyFill="1" applyBorder="1" applyAlignment="1" applyProtection="1">
      <alignment horizontal="justify" vertical="center" wrapText="1"/>
      <protection/>
    </xf>
    <xf numFmtId="172" fontId="20" fillId="0" borderId="10" xfId="59" applyNumberFormat="1" applyFont="1" applyFill="1" applyBorder="1" applyAlignment="1" applyProtection="1">
      <alignment horizontal="center" vertical="center"/>
      <protection/>
    </xf>
    <xf numFmtId="172" fontId="15" fillId="0" borderId="10" xfId="62" applyNumberFormat="1" applyFont="1" applyFill="1" applyBorder="1" applyAlignment="1" applyProtection="1">
      <alignment horizontal="center" vertical="center"/>
      <protection/>
    </xf>
    <xf numFmtId="0" fontId="20" fillId="0" borderId="0" xfId="59" applyNumberFormat="1" applyFont="1" applyFill="1" applyBorder="1" applyAlignment="1" applyProtection="1">
      <alignment vertical="center"/>
      <protection/>
    </xf>
    <xf numFmtId="173" fontId="0" fillId="0" borderId="0" xfId="0" applyNumberFormat="1" applyAlignment="1">
      <alignment vertical="center"/>
    </xf>
    <xf numFmtId="172" fontId="15" fillId="0" borderId="10" xfId="59" applyNumberFormat="1" applyFont="1" applyFill="1" applyBorder="1" applyAlignment="1" applyProtection="1">
      <alignment horizontal="center" vertical="center"/>
      <protection/>
    </xf>
    <xf numFmtId="10" fontId="20" fillId="0" borderId="10" xfId="59" applyNumberFormat="1" applyFont="1" applyFill="1" applyBorder="1" applyAlignment="1" applyProtection="1">
      <alignment horizontal="center" vertical="center"/>
      <protection/>
    </xf>
    <xf numFmtId="168" fontId="16" fillId="0" borderId="17" xfId="60" applyNumberFormat="1" applyFont="1" applyFill="1" applyBorder="1" applyAlignment="1" applyProtection="1">
      <alignment horizontal="center" vertical="center" wrapText="1"/>
      <protection/>
    </xf>
    <xf numFmtId="9" fontId="16" fillId="0" borderId="15" xfId="60" applyNumberFormat="1" applyFont="1" applyFill="1" applyBorder="1" applyAlignment="1" applyProtection="1">
      <alignment horizontal="center" vertical="center" wrapText="1"/>
      <protection/>
    </xf>
    <xf numFmtId="172" fontId="14" fillId="34" borderId="11" xfId="59" applyNumberFormat="1" applyFont="1" applyFill="1" applyBorder="1" applyAlignment="1" applyProtection="1">
      <alignment horizontal="center" vertical="center" wrapText="1"/>
      <protection/>
    </xf>
    <xf numFmtId="4" fontId="14" fillId="0" borderId="10" xfId="0" applyNumberFormat="1" applyFont="1" applyBorder="1" applyAlignment="1">
      <alignment horizontal="center" vertical="center"/>
    </xf>
    <xf numFmtId="0" fontId="14" fillId="0" borderId="0" xfId="0" applyFont="1" applyAlignment="1">
      <alignment horizontal="center" vertical="center"/>
    </xf>
    <xf numFmtId="0" fontId="16" fillId="0" borderId="0" xfId="0" applyFont="1" applyAlignment="1">
      <alignment horizontal="center" vertical="center" wrapText="1"/>
    </xf>
    <xf numFmtId="4" fontId="14" fillId="0" borderId="10" xfId="0" applyNumberFormat="1" applyFont="1" applyBorder="1" applyAlignment="1">
      <alignment horizontal="center" vertical="center" wrapText="1"/>
    </xf>
    <xf numFmtId="168" fontId="14" fillId="0" borderId="10" xfId="0" applyNumberFormat="1" applyFont="1" applyBorder="1" applyAlignment="1">
      <alignment horizontal="center" vertical="center" wrapText="1"/>
    </xf>
    <xf numFmtId="0" fontId="50" fillId="0" borderId="0" xfId="0" applyFont="1" applyAlignment="1">
      <alignment horizontal="center" vertical="center"/>
    </xf>
    <xf numFmtId="0" fontId="20" fillId="0" borderId="10" xfId="62" applyNumberFormat="1" applyFont="1" applyFill="1" applyBorder="1" applyAlignment="1" applyProtection="1">
      <alignment horizontal="center" vertical="center" wrapText="1"/>
      <protection/>
    </xf>
    <xf numFmtId="0" fontId="20" fillId="0" borderId="0" xfId="62" applyNumberFormat="1" applyFont="1" applyFill="1" applyBorder="1" applyAlignment="1" applyProtection="1">
      <alignment vertical="center"/>
      <protection/>
    </xf>
    <xf numFmtId="0" fontId="20" fillId="0" borderId="0" xfId="0" applyFont="1" applyAlignment="1">
      <alignment vertical="center"/>
    </xf>
    <xf numFmtId="0" fontId="20" fillId="0" borderId="10" xfId="62" applyNumberFormat="1" applyFont="1" applyFill="1" applyBorder="1" applyAlignment="1" applyProtection="1">
      <alignment vertical="center" wrapText="1"/>
      <protection/>
    </xf>
    <xf numFmtId="0" fontId="20" fillId="0" borderId="10" xfId="62" applyNumberFormat="1" applyFont="1" applyFill="1" applyBorder="1" applyAlignment="1" applyProtection="1">
      <alignment horizontal="center" vertical="center"/>
      <protection/>
    </xf>
    <xf numFmtId="168" fontId="20" fillId="0" borderId="10" xfId="62" applyNumberFormat="1" applyFont="1" applyFill="1" applyBorder="1" applyAlignment="1" applyProtection="1">
      <alignment horizontal="center" vertical="center"/>
      <protection/>
    </xf>
    <xf numFmtId="9" fontId="20" fillId="0" borderId="10" xfId="62" applyNumberFormat="1" applyFont="1" applyFill="1" applyBorder="1" applyAlignment="1" applyProtection="1">
      <alignment horizontal="center" vertical="center"/>
      <protection/>
    </xf>
    <xf numFmtId="0" fontId="14" fillId="34" borderId="32" xfId="59" applyNumberFormat="1" applyFont="1" applyFill="1" applyBorder="1" applyAlignment="1" applyProtection="1">
      <alignment horizontal="center" vertical="center"/>
      <protection/>
    </xf>
    <xf numFmtId="0" fontId="16" fillId="0" borderId="19" xfId="62" applyNumberFormat="1" applyFont="1" applyFill="1" applyBorder="1" applyAlignment="1" applyProtection="1">
      <alignment horizontal="center" vertical="center" wrapText="1"/>
      <protection/>
    </xf>
    <xf numFmtId="0" fontId="16" fillId="0" borderId="10" xfId="58" applyNumberFormat="1" applyFont="1" applyFill="1" applyBorder="1" applyAlignment="1" applyProtection="1">
      <alignment horizontal="left" vertical="center" wrapText="1"/>
      <protection/>
    </xf>
    <xf numFmtId="0" fontId="20" fillId="0" borderId="23" xfId="62" applyNumberFormat="1" applyFont="1" applyFill="1" applyBorder="1" applyAlignment="1" applyProtection="1">
      <alignment horizontal="center" vertical="center"/>
      <protection/>
    </xf>
    <xf numFmtId="0" fontId="20" fillId="0" borderId="19" xfId="0" applyFont="1" applyFill="1" applyBorder="1" applyAlignment="1">
      <alignment horizontal="center" vertical="center" wrapText="1"/>
    </xf>
    <xf numFmtId="172" fontId="20" fillId="0" borderId="19" xfId="0" applyNumberFormat="1" applyFont="1" applyFill="1" applyBorder="1" applyAlignment="1">
      <alignment horizontal="center" vertical="center"/>
    </xf>
    <xf numFmtId="172" fontId="20" fillId="0" borderId="10" xfId="62" applyNumberFormat="1" applyFont="1" applyFill="1" applyBorder="1" applyAlignment="1" applyProtection="1">
      <alignment horizontal="center" vertical="center"/>
      <protection/>
    </xf>
    <xf numFmtId="172" fontId="15" fillId="0" borderId="19" xfId="0" applyNumberFormat="1" applyFont="1" applyBorder="1" applyAlignment="1">
      <alignment horizontal="center" vertical="center"/>
    </xf>
    <xf numFmtId="10" fontId="20" fillId="0" borderId="19" xfId="0" applyNumberFormat="1" applyFont="1" applyFill="1" applyBorder="1" applyAlignment="1">
      <alignment horizontal="center" vertical="center"/>
    </xf>
    <xf numFmtId="172" fontId="20" fillId="0" borderId="13" xfId="0" applyNumberFormat="1" applyFont="1" applyFill="1" applyBorder="1" applyAlignment="1">
      <alignment horizontal="center" vertical="center"/>
    </xf>
    <xf numFmtId="172" fontId="15" fillId="0" borderId="13" xfId="0" applyNumberFormat="1" applyFont="1" applyFill="1" applyBorder="1" applyAlignment="1">
      <alignment horizontal="center" vertical="center"/>
    </xf>
    <xf numFmtId="0" fontId="50" fillId="0" borderId="0" xfId="59" applyNumberFormat="1" applyFont="1" applyFill="1" applyBorder="1" applyAlignment="1" applyProtection="1">
      <alignment horizontal="center" vertical="center"/>
      <protection/>
    </xf>
    <xf numFmtId="0" fontId="20" fillId="0" borderId="15" xfId="62" applyNumberFormat="1" applyFont="1" applyFill="1" applyBorder="1" applyAlignment="1" applyProtection="1">
      <alignment horizontal="center" vertical="center" wrapText="1"/>
      <protection/>
    </xf>
    <xf numFmtId="9" fontId="20" fillId="0" borderId="10" xfId="69" applyFont="1" applyFill="1" applyBorder="1" applyAlignment="1" applyProtection="1">
      <alignment horizontal="center" vertical="center"/>
      <protection/>
    </xf>
    <xf numFmtId="168" fontId="20" fillId="0" borderId="10" xfId="62" applyNumberFormat="1" applyFont="1" applyFill="1" applyBorder="1" applyAlignment="1" applyProtection="1">
      <alignment horizontal="center" vertical="center" wrapText="1"/>
      <protection/>
    </xf>
    <xf numFmtId="0" fontId="20" fillId="0" borderId="0" xfId="62" applyNumberFormat="1" applyFont="1" applyFill="1" applyBorder="1" applyAlignment="1" applyProtection="1">
      <alignment vertical="center" wrapText="1"/>
      <protection/>
    </xf>
    <xf numFmtId="168" fontId="20" fillId="0" borderId="17" xfId="59" applyNumberFormat="1" applyFont="1" applyFill="1" applyBorder="1" applyAlignment="1" applyProtection="1">
      <alignment horizontal="center" vertical="center"/>
      <protection/>
    </xf>
    <xf numFmtId="168" fontId="15" fillId="0" borderId="17" xfId="59" applyNumberFormat="1" applyFont="1" applyFill="1" applyBorder="1" applyAlignment="1" applyProtection="1">
      <alignment horizontal="center" vertical="center"/>
      <protection/>
    </xf>
    <xf numFmtId="10" fontId="20" fillId="0" borderId="17" xfId="59" applyNumberFormat="1" applyFont="1" applyFill="1" applyBorder="1" applyAlignment="1" applyProtection="1">
      <alignment horizontal="center" vertical="center"/>
      <protection/>
    </xf>
    <xf numFmtId="168" fontId="20" fillId="0" borderId="10" xfId="59" applyNumberFormat="1" applyFont="1" applyFill="1" applyBorder="1" applyAlignment="1" applyProtection="1">
      <alignment horizontal="center" vertical="center"/>
      <protection/>
    </xf>
    <xf numFmtId="0" fontId="0" fillId="0" borderId="0" xfId="0" applyNumberFormat="1" applyAlignment="1">
      <alignment vertical="center"/>
    </xf>
    <xf numFmtId="9" fontId="20" fillId="0" borderId="10" xfId="64" applyNumberFormat="1" applyFont="1" applyFill="1" applyBorder="1" applyAlignment="1" applyProtection="1">
      <alignment horizontal="center" vertical="center" wrapText="1"/>
      <protection/>
    </xf>
    <xf numFmtId="0" fontId="22" fillId="0" borderId="0" xfId="59" applyNumberFormat="1" applyFont="1" applyFill="1" applyBorder="1" applyAlignment="1" applyProtection="1">
      <alignment horizontal="center" vertical="center"/>
      <protection/>
    </xf>
    <xf numFmtId="49" fontId="16" fillId="0" borderId="10" xfId="64" applyNumberFormat="1" applyFont="1" applyFill="1" applyBorder="1" applyAlignment="1" applyProtection="1">
      <alignment horizontal="left" vertical="center" wrapText="1"/>
      <protection/>
    </xf>
    <xf numFmtId="1" fontId="16" fillId="0" borderId="10" xfId="64" applyNumberFormat="1" applyFont="1" applyFill="1" applyBorder="1" applyAlignment="1" applyProtection="1">
      <alignment horizontal="center" vertical="center" wrapText="1"/>
      <protection/>
    </xf>
    <xf numFmtId="49" fontId="16" fillId="0" borderId="10" xfId="64" applyNumberFormat="1" applyFont="1" applyFill="1" applyBorder="1" applyAlignment="1" applyProtection="1">
      <alignment horizontal="center" vertical="center" wrapText="1"/>
      <protection/>
    </xf>
    <xf numFmtId="9" fontId="16" fillId="0" borderId="10" xfId="64" applyNumberFormat="1" applyFont="1" applyFill="1" applyBorder="1" applyAlignment="1" applyProtection="1">
      <alignment horizontal="center" vertical="center" wrapText="1"/>
      <protection/>
    </xf>
    <xf numFmtId="0" fontId="16" fillId="0" borderId="19" xfId="62" applyNumberFormat="1" applyFont="1" applyFill="1" applyBorder="1" applyAlignment="1" applyProtection="1">
      <alignment vertical="center" wrapText="1"/>
      <protection/>
    </xf>
    <xf numFmtId="0" fontId="16" fillId="0" borderId="19" xfId="62" applyNumberFormat="1" applyFont="1" applyFill="1" applyBorder="1" applyAlignment="1" applyProtection="1">
      <alignment horizontal="center" vertical="center"/>
      <protection/>
    </xf>
    <xf numFmtId="9" fontId="16" fillId="0" borderId="17" xfId="69" applyFont="1" applyFill="1" applyBorder="1" applyAlignment="1" applyProtection="1">
      <alignment horizontal="center" vertical="center"/>
      <protection/>
    </xf>
    <xf numFmtId="168" fontId="16" fillId="0" borderId="10" xfId="64" applyNumberFormat="1" applyFont="1" applyFill="1" applyBorder="1" applyAlignment="1" applyProtection="1">
      <alignment horizontal="center" vertical="center" wrapText="1"/>
      <protection/>
    </xf>
    <xf numFmtId="168" fontId="16" fillId="0" borderId="17" xfId="64" applyNumberFormat="1" applyFont="1" applyFill="1" applyBorder="1" applyAlignment="1" applyProtection="1">
      <alignment horizontal="center" vertical="center" wrapText="1"/>
      <protection/>
    </xf>
    <xf numFmtId="168" fontId="16" fillId="0" borderId="19" xfId="62" applyNumberFormat="1" applyFont="1" applyFill="1" applyBorder="1" applyAlignment="1" applyProtection="1">
      <alignment horizontal="center" vertical="center"/>
      <protection/>
    </xf>
    <xf numFmtId="10" fontId="20" fillId="0" borderId="10" xfId="62" applyNumberFormat="1" applyFont="1" applyFill="1" applyBorder="1" applyAlignment="1" applyProtection="1">
      <alignment horizontal="center" vertical="center"/>
      <protection/>
    </xf>
    <xf numFmtId="0" fontId="20" fillId="0" borderId="19" xfId="59" applyNumberFormat="1" applyFont="1" applyFill="1" applyBorder="1" applyAlignment="1" applyProtection="1">
      <alignment horizontal="center" vertical="center" wrapText="1"/>
      <protection/>
    </xf>
    <xf numFmtId="168" fontId="15" fillId="0" borderId="13" xfId="59" applyNumberFormat="1" applyFont="1" applyFill="1" applyBorder="1" applyAlignment="1" applyProtection="1">
      <alignment horizontal="center" vertical="center"/>
      <protection/>
    </xf>
    <xf numFmtId="0" fontId="16" fillId="33" borderId="15" xfId="59" applyNumberFormat="1" applyFont="1" applyFill="1" applyBorder="1" applyAlignment="1" applyProtection="1">
      <alignment horizontal="center" vertical="center" wrapText="1"/>
      <protection/>
    </xf>
    <xf numFmtId="172" fontId="16" fillId="33" borderId="10" xfId="59" applyNumberFormat="1" applyFont="1" applyFill="1" applyBorder="1" applyAlignment="1" applyProtection="1">
      <alignment horizontal="center" vertical="center" wrapText="1"/>
      <protection/>
    </xf>
    <xf numFmtId="0" fontId="58" fillId="0" borderId="0" xfId="59" applyNumberFormat="1" applyFont="1" applyFill="1" applyBorder="1" applyAlignment="1" applyProtection="1">
      <alignment horizontal="center" vertical="center" wrapText="1"/>
      <protection/>
    </xf>
    <xf numFmtId="0" fontId="16" fillId="0" borderId="0" xfId="0" applyFont="1" applyAlignment="1">
      <alignment horizontal="left" vertical="center" wrapText="1"/>
    </xf>
    <xf numFmtId="0" fontId="16" fillId="0" borderId="13" xfId="62" applyNumberFormat="1" applyFont="1" applyFill="1" applyBorder="1" applyAlignment="1" applyProtection="1">
      <alignment horizontal="center" vertical="center" wrapText="1"/>
      <protection/>
    </xf>
    <xf numFmtId="168" fontId="16" fillId="0" borderId="10" xfId="62" applyNumberFormat="1" applyFont="1" applyFill="1" applyBorder="1" applyAlignment="1" applyProtection="1">
      <alignment horizontal="center" vertical="center" wrapText="1"/>
      <protection/>
    </xf>
    <xf numFmtId="172" fontId="16" fillId="0" borderId="10" xfId="62" applyNumberFormat="1" applyFont="1" applyFill="1" applyBorder="1" applyAlignment="1" applyProtection="1">
      <alignment horizontal="center" vertical="center"/>
      <protection/>
    </xf>
    <xf numFmtId="0" fontId="58" fillId="0" borderId="0" xfId="0" applyFont="1" applyAlignment="1">
      <alignment vertical="center"/>
    </xf>
    <xf numFmtId="0" fontId="16" fillId="0" borderId="10" xfId="62" applyNumberFormat="1" applyFont="1" applyFill="1" applyBorder="1" applyAlignment="1" applyProtection="1">
      <alignment vertical="center" wrapText="1"/>
      <protection/>
    </xf>
    <xf numFmtId="9" fontId="16" fillId="33" borderId="10" xfId="59" applyNumberFormat="1" applyFont="1" applyFill="1" applyBorder="1" applyAlignment="1" applyProtection="1">
      <alignment horizontal="center" vertical="center" wrapText="1"/>
      <protection/>
    </xf>
    <xf numFmtId="9" fontId="16" fillId="0" borderId="11" xfId="62" applyNumberFormat="1" applyFont="1" applyFill="1" applyBorder="1" applyAlignment="1" applyProtection="1">
      <alignment horizontal="center"/>
      <protection/>
    </xf>
    <xf numFmtId="168" fontId="14" fillId="0" borderId="10" xfId="59" applyNumberFormat="1" applyFont="1" applyFill="1" applyBorder="1" applyAlignment="1" applyProtection="1">
      <alignment horizontal="center"/>
      <protection/>
    </xf>
    <xf numFmtId="10" fontId="16" fillId="0" borderId="10" xfId="59" applyNumberFormat="1" applyFont="1" applyFill="1" applyBorder="1" applyAlignment="1" applyProtection="1">
      <alignment horizontal="center"/>
      <protection/>
    </xf>
    <xf numFmtId="49" fontId="16" fillId="0" borderId="10" xfId="59" applyNumberFormat="1" applyFont="1" applyFill="1" applyBorder="1" applyAlignment="1" applyProtection="1">
      <alignment horizontal="left" vertical="center" wrapText="1"/>
      <protection/>
    </xf>
    <xf numFmtId="1" fontId="16" fillId="0" borderId="10" xfId="59" applyNumberFormat="1" applyFont="1" applyFill="1" applyBorder="1" applyAlignment="1" applyProtection="1">
      <alignment horizontal="center" vertical="center" wrapText="1"/>
      <protection/>
    </xf>
    <xf numFmtId="49" fontId="16" fillId="0" borderId="11" xfId="64" applyNumberFormat="1" applyFont="1" applyFill="1" applyBorder="1" applyAlignment="1" applyProtection="1">
      <alignment horizontal="center" vertical="center" wrapText="1"/>
      <protection/>
    </xf>
    <xf numFmtId="170" fontId="16" fillId="0" borderId="0" xfId="0" applyNumberFormat="1" applyFont="1" applyAlignment="1">
      <alignment/>
    </xf>
    <xf numFmtId="0" fontId="14" fillId="0" borderId="0" xfId="59" applyNumberFormat="1" applyFont="1" applyFill="1" applyBorder="1" applyAlignment="1" applyProtection="1">
      <alignment horizontal="left" vertical="center" wrapText="1"/>
      <protection/>
    </xf>
    <xf numFmtId="168" fontId="16" fillId="0" borderId="0" xfId="59" applyNumberFormat="1" applyFont="1" applyFill="1" applyBorder="1" applyAlignment="1" applyProtection="1">
      <alignment horizontal="center" vertical="center"/>
      <protection/>
    </xf>
    <xf numFmtId="168" fontId="14" fillId="0" borderId="0" xfId="59" applyNumberFormat="1" applyFont="1" applyFill="1" applyBorder="1" applyAlignment="1" applyProtection="1">
      <alignment horizontal="right" vertical="center"/>
      <protection/>
    </xf>
    <xf numFmtId="10" fontId="16" fillId="0" borderId="0" xfId="59" applyNumberFormat="1" applyFont="1" applyFill="1" applyBorder="1" applyAlignment="1" applyProtection="1">
      <alignment vertical="center"/>
      <protection/>
    </xf>
    <xf numFmtId="170" fontId="16" fillId="0" borderId="0" xfId="59" applyNumberFormat="1" applyFont="1" applyFill="1" applyBorder="1" applyAlignment="1" applyProtection="1">
      <alignment vertical="center"/>
      <protection/>
    </xf>
    <xf numFmtId="168" fontId="14" fillId="0" borderId="0" xfId="59" applyNumberFormat="1" applyFont="1" applyFill="1" applyBorder="1" applyAlignment="1" applyProtection="1">
      <alignment vertical="center"/>
      <protection/>
    </xf>
    <xf numFmtId="168" fontId="16" fillId="0" borderId="10" xfId="59" applyNumberFormat="1" applyFont="1" applyFill="1" applyBorder="1" applyAlignment="1" applyProtection="1">
      <alignment horizontal="center" vertical="center" wrapText="1"/>
      <protection/>
    </xf>
    <xf numFmtId="9" fontId="16" fillId="0" borderId="10" xfId="59" applyNumberFormat="1" applyFont="1" applyFill="1" applyBorder="1" applyAlignment="1" applyProtection="1">
      <alignment horizontal="center" vertical="center" wrapText="1"/>
      <protection/>
    </xf>
    <xf numFmtId="170" fontId="16" fillId="0" borderId="17" xfId="59" applyNumberFormat="1" applyFont="1" applyFill="1" applyBorder="1" applyAlignment="1" applyProtection="1">
      <alignment horizontal="center" vertical="center" wrapText="1"/>
      <protection/>
    </xf>
    <xf numFmtId="49" fontId="20" fillId="0" borderId="11" xfId="62" applyNumberFormat="1" applyFont="1" applyFill="1" applyBorder="1" applyAlignment="1" applyProtection="1">
      <alignment horizontal="center" vertical="center" wrapText="1"/>
      <protection/>
    </xf>
    <xf numFmtId="168" fontId="20" fillId="0" borderId="10" xfId="64" applyNumberFormat="1" applyFont="1" applyFill="1" applyBorder="1" applyAlignment="1" applyProtection="1">
      <alignment horizontal="center" vertical="center" wrapText="1"/>
      <protection/>
    </xf>
    <xf numFmtId="168" fontId="20" fillId="0" borderId="17" xfId="64" applyNumberFormat="1" applyFont="1" applyFill="1" applyBorder="1" applyAlignment="1" applyProtection="1">
      <alignment horizontal="center" vertical="center" wrapText="1"/>
      <protection/>
    </xf>
    <xf numFmtId="49" fontId="20" fillId="0" borderId="0" xfId="62" applyNumberFormat="1" applyFont="1" applyFill="1" applyBorder="1" applyAlignment="1" applyProtection="1">
      <alignment vertical="center"/>
      <protection/>
    </xf>
    <xf numFmtId="0" fontId="0" fillId="0" borderId="10" xfId="0" applyNumberFormat="1" applyBorder="1" applyAlignment="1">
      <alignment horizontal="center" vertical="center"/>
    </xf>
    <xf numFmtId="167" fontId="0" fillId="0" borderId="10" xfId="0" applyNumberFormat="1" applyBorder="1" applyAlignment="1">
      <alignment horizontal="center" vertical="center"/>
    </xf>
    <xf numFmtId="0" fontId="20" fillId="0" borderId="0" xfId="0" applyFont="1" applyAlignment="1">
      <alignment vertical="center" wrapText="1"/>
    </xf>
    <xf numFmtId="49" fontId="20" fillId="0" borderId="10" xfId="62" applyNumberFormat="1" applyFont="1" applyFill="1" applyBorder="1" applyAlignment="1" applyProtection="1">
      <alignment horizontal="center" vertical="center"/>
      <protection/>
    </xf>
    <xf numFmtId="0" fontId="16" fillId="0" borderId="10" xfId="64" applyNumberFormat="1" applyFont="1" applyFill="1" applyBorder="1" applyAlignment="1" applyProtection="1">
      <alignment horizontal="left" vertical="center" wrapText="1"/>
      <protection/>
    </xf>
    <xf numFmtId="0" fontId="16" fillId="0" borderId="21" xfId="64" applyNumberFormat="1" applyFont="1" applyFill="1" applyBorder="1" applyAlignment="1" applyProtection="1">
      <alignment horizontal="left" vertical="center" wrapText="1"/>
      <protection/>
    </xf>
    <xf numFmtId="1" fontId="16" fillId="0" borderId="19" xfId="64" applyNumberFormat="1" applyFont="1" applyFill="1" applyBorder="1" applyAlignment="1" applyProtection="1">
      <alignment horizontal="center" vertical="center" wrapText="1"/>
      <protection/>
    </xf>
    <xf numFmtId="9" fontId="16" fillId="0" borderId="10" xfId="69" applyFont="1" applyFill="1" applyBorder="1" applyAlignment="1" applyProtection="1">
      <alignment horizontal="center" vertical="center" wrapText="1"/>
      <protection/>
    </xf>
    <xf numFmtId="0" fontId="16" fillId="0" borderId="0" xfId="62" applyNumberFormat="1" applyFont="1" applyFill="1" applyBorder="1" applyAlignment="1" applyProtection="1">
      <alignment vertical="center" wrapText="1"/>
      <protection/>
    </xf>
    <xf numFmtId="49" fontId="16" fillId="0" borderId="19" xfId="64" applyNumberFormat="1" applyFont="1" applyFill="1" applyBorder="1" applyAlignment="1" applyProtection="1">
      <alignment horizontal="center" vertical="center" wrapText="1"/>
      <protection/>
    </xf>
    <xf numFmtId="168" fontId="16" fillId="0" borderId="19" xfId="64" applyNumberFormat="1" applyFont="1" applyFill="1" applyBorder="1" applyAlignment="1" applyProtection="1">
      <alignment horizontal="center" vertical="center" wrapText="1"/>
      <protection/>
    </xf>
    <xf numFmtId="168" fontId="16" fillId="0" borderId="19" xfId="62" applyNumberFormat="1" applyFont="1" applyFill="1" applyBorder="1" applyAlignment="1" applyProtection="1">
      <alignment horizontal="center" vertical="center" wrapText="1"/>
      <protection/>
    </xf>
    <xf numFmtId="9" fontId="16" fillId="0" borderId="19" xfId="64" applyNumberFormat="1" applyFont="1" applyFill="1" applyBorder="1" applyAlignment="1" applyProtection="1">
      <alignment horizontal="center" vertical="center" wrapText="1"/>
      <protection/>
    </xf>
    <xf numFmtId="168" fontId="16" fillId="0" borderId="13" xfId="62" applyNumberFormat="1" applyFont="1" applyFill="1" applyBorder="1" applyAlignment="1" applyProtection="1">
      <alignment horizontal="center" vertical="center" wrapText="1"/>
      <protection/>
    </xf>
    <xf numFmtId="10" fontId="14" fillId="34" borderId="10" xfId="59" applyNumberFormat="1" applyFont="1" applyFill="1" applyBorder="1" applyAlignment="1" applyProtection="1">
      <alignment horizontal="center" vertical="center" wrapText="1"/>
      <protection/>
    </xf>
    <xf numFmtId="9" fontId="16" fillId="0" borderId="10" xfId="44" applyNumberFormat="1" applyFont="1" applyFill="1" applyBorder="1" applyAlignment="1" applyProtection="1">
      <alignment horizontal="center" vertical="center" wrapText="1"/>
      <protection/>
    </xf>
    <xf numFmtId="0" fontId="16" fillId="0" borderId="17" xfId="59" applyNumberFormat="1" applyFont="1" applyFill="1" applyBorder="1" applyAlignment="1" applyProtection="1">
      <alignment horizontal="center" vertical="center" wrapText="1"/>
      <protection/>
    </xf>
    <xf numFmtId="168" fontId="16" fillId="0" borderId="17" xfId="59" applyNumberFormat="1" applyFont="1" applyFill="1" applyBorder="1" applyAlignment="1" applyProtection="1">
      <alignment horizontal="center" vertical="center"/>
      <protection/>
    </xf>
    <xf numFmtId="168" fontId="14" fillId="0" borderId="17" xfId="59" applyNumberFormat="1" applyFont="1" applyFill="1" applyBorder="1" applyAlignment="1" applyProtection="1">
      <alignment horizontal="center" vertical="center"/>
      <protection/>
    </xf>
    <xf numFmtId="10" fontId="16" fillId="0" borderId="17" xfId="59" applyNumberFormat="1" applyFont="1" applyFill="1" applyBorder="1" applyAlignment="1" applyProtection="1">
      <alignment horizontal="center" vertical="center"/>
      <protection/>
    </xf>
    <xf numFmtId="0" fontId="30" fillId="0" borderId="10" xfId="0" applyFont="1" applyBorder="1" applyAlignment="1" applyProtection="1">
      <alignment horizontal="left" vertical="center" wrapText="1"/>
      <protection/>
    </xf>
    <xf numFmtId="168" fontId="30" fillId="0" borderId="10" xfId="0" applyNumberFormat="1" applyFont="1" applyBorder="1" applyAlignment="1" applyProtection="1">
      <alignment horizontal="center" vertical="center"/>
      <protection/>
    </xf>
    <xf numFmtId="9" fontId="30" fillId="0" borderId="10" xfId="70" applyFont="1" applyFill="1" applyBorder="1" applyAlignment="1" applyProtection="1">
      <alignment horizontal="center" vertical="center"/>
      <protection/>
    </xf>
    <xf numFmtId="0" fontId="30" fillId="0" borderId="11" xfId="0" applyFont="1" applyBorder="1" applyAlignment="1" applyProtection="1">
      <alignment horizontal="left" vertical="center" wrapText="1"/>
      <protection/>
    </xf>
    <xf numFmtId="168" fontId="30" fillId="0" borderId="11" xfId="0" applyNumberFormat="1" applyFont="1" applyBorder="1" applyAlignment="1" applyProtection="1">
      <alignment horizontal="center" vertical="center"/>
      <protection/>
    </xf>
    <xf numFmtId="9" fontId="30" fillId="0" borderId="11" xfId="70" applyFont="1" applyFill="1" applyBorder="1" applyAlignment="1" applyProtection="1">
      <alignment horizontal="center" vertical="center"/>
      <protection/>
    </xf>
    <xf numFmtId="0" fontId="14" fillId="42" borderId="10" xfId="0" applyFont="1" applyFill="1" applyBorder="1" applyAlignment="1">
      <alignment vertical="center" wrapText="1"/>
    </xf>
    <xf numFmtId="0" fontId="14" fillId="42" borderId="10" xfId="0" applyFont="1" applyFill="1" applyBorder="1" applyAlignment="1">
      <alignment horizontal="center" vertical="center" wrapText="1"/>
    </xf>
    <xf numFmtId="0" fontId="16" fillId="0" borderId="11" xfId="0" applyFont="1" applyBorder="1" applyAlignment="1">
      <alignment vertical="center"/>
    </xf>
    <xf numFmtId="0" fontId="16" fillId="0" borderId="11" xfId="0" applyFont="1" applyBorder="1" applyAlignment="1">
      <alignment horizontal="center" vertical="center"/>
    </xf>
    <xf numFmtId="168" fontId="14" fillId="42" borderId="10" xfId="0" applyNumberFormat="1" applyFont="1" applyFill="1" applyBorder="1" applyAlignment="1">
      <alignment horizontal="center" vertical="center" wrapText="1"/>
    </xf>
    <xf numFmtId="0" fontId="16" fillId="33" borderId="10" xfId="65" applyNumberFormat="1" applyFont="1" applyFill="1" applyBorder="1" applyAlignment="1" applyProtection="1">
      <alignment horizontal="justify" vertical="center" wrapText="1"/>
      <protection/>
    </xf>
    <xf numFmtId="0" fontId="16" fillId="33" borderId="10" xfId="65" applyNumberFormat="1" applyFont="1" applyFill="1" applyBorder="1" applyAlignment="1" applyProtection="1">
      <alignment horizontal="center" vertical="center" wrapText="1"/>
      <protection/>
    </xf>
    <xf numFmtId="168" fontId="16" fillId="33" borderId="17" xfId="59" applyNumberFormat="1" applyFont="1" applyFill="1" applyBorder="1" applyAlignment="1" applyProtection="1">
      <alignment horizontal="center" vertical="center" wrapText="1"/>
      <protection/>
    </xf>
    <xf numFmtId="0" fontId="16" fillId="33" borderId="17" xfId="59" applyNumberFormat="1" applyFont="1" applyFill="1" applyBorder="1" applyAlignment="1" applyProtection="1">
      <alignment horizontal="center" vertical="center" wrapText="1"/>
      <protection/>
    </xf>
    <xf numFmtId="0" fontId="16" fillId="33" borderId="0" xfId="59" applyNumberFormat="1" applyFont="1" applyFill="1" applyBorder="1" applyAlignment="1" applyProtection="1">
      <alignment horizontal="center" vertical="center" wrapText="1"/>
      <protection/>
    </xf>
    <xf numFmtId="168" fontId="30" fillId="0" borderId="10" xfId="59" applyNumberFormat="1" applyFont="1" applyFill="1" applyBorder="1" applyAlignment="1" applyProtection="1">
      <alignment horizontal="center" vertical="center" wrapText="1"/>
      <protection/>
    </xf>
    <xf numFmtId="168" fontId="16" fillId="0" borderId="13" xfId="59" applyNumberFormat="1" applyFont="1" applyFill="1" applyBorder="1" applyAlignment="1" applyProtection="1">
      <alignment horizontal="center" vertical="center" wrapText="1"/>
      <protection/>
    </xf>
    <xf numFmtId="168" fontId="16" fillId="0" borderId="19" xfId="59" applyNumberFormat="1" applyFont="1" applyFill="1" applyBorder="1" applyAlignment="1" applyProtection="1">
      <alignment horizontal="center" vertical="center" wrapText="1"/>
      <protection/>
    </xf>
    <xf numFmtId="168" fontId="16" fillId="0" borderId="17" xfId="59" applyNumberFormat="1" applyFont="1" applyFill="1" applyBorder="1" applyAlignment="1" applyProtection="1">
      <alignment horizontal="center" vertical="center" wrapText="1"/>
      <protection/>
    </xf>
    <xf numFmtId="0" fontId="28" fillId="0" borderId="0" xfId="59" applyNumberFormat="1" applyFont="1" applyFill="1" applyBorder="1" applyAlignment="1" applyProtection="1">
      <alignment horizontal="center" vertical="center"/>
      <protection/>
    </xf>
    <xf numFmtId="0" fontId="16" fillId="0" borderId="0" xfId="0" applyFont="1" applyBorder="1" applyAlignment="1">
      <alignment horizontal="center" vertical="center"/>
    </xf>
    <xf numFmtId="0" fontId="14" fillId="0" borderId="0" xfId="46" applyNumberFormat="1" applyFont="1" applyFill="1" applyBorder="1" applyAlignment="1" applyProtection="1">
      <alignment horizontal="center" vertical="center" wrapText="1"/>
      <protection/>
    </xf>
    <xf numFmtId="0" fontId="41" fillId="0" borderId="0" xfId="45" applyFont="1" applyFill="1" applyBorder="1" applyAlignment="1">
      <alignment horizontal="center" vertical="center" wrapText="1"/>
      <protection/>
    </xf>
    <xf numFmtId="0" fontId="16" fillId="33" borderId="10" xfId="46" applyNumberFormat="1" applyFont="1" applyFill="1" applyBorder="1" applyAlignment="1" applyProtection="1">
      <alignment vertical="center"/>
      <protection/>
    </xf>
    <xf numFmtId="9" fontId="30" fillId="0" borderId="10" xfId="45" applyNumberFormat="1" applyFont="1" applyFill="1" applyBorder="1" applyAlignment="1">
      <alignment horizontal="center" vertical="center"/>
      <protection/>
    </xf>
    <xf numFmtId="9" fontId="30" fillId="0" borderId="13" xfId="45" applyNumberFormat="1" applyFont="1" applyFill="1" applyBorder="1" applyAlignment="1">
      <alignment horizontal="center" vertical="center"/>
      <protection/>
    </xf>
    <xf numFmtId="9" fontId="16" fillId="0" borderId="10" xfId="46" applyNumberFormat="1" applyFont="1" applyFill="1" applyBorder="1" applyAlignment="1" applyProtection="1">
      <alignment horizontal="center" vertical="center"/>
      <protection/>
    </xf>
    <xf numFmtId="0" fontId="16" fillId="33" borderId="17" xfId="59" applyNumberFormat="1" applyFont="1" applyFill="1" applyBorder="1" applyAlignment="1" applyProtection="1">
      <alignment horizontal="center" vertical="center"/>
      <protection/>
    </xf>
    <xf numFmtId="0" fontId="16" fillId="0" borderId="10" xfId="65" applyNumberFormat="1" applyFont="1" applyFill="1" applyBorder="1" applyAlignment="1" applyProtection="1">
      <alignment horizontal="center" vertical="center" wrapText="1"/>
      <protection/>
    </xf>
    <xf numFmtId="0" fontId="16" fillId="33" borderId="10" xfId="60" applyFont="1" applyFill="1" applyBorder="1" applyAlignment="1" applyProtection="1">
      <alignment horizontal="left" vertical="center" wrapText="1"/>
      <protection/>
    </xf>
    <xf numFmtId="168" fontId="16" fillId="33" borderId="10" xfId="60" applyNumberFormat="1" applyFont="1" applyFill="1" applyBorder="1" applyAlignment="1" applyProtection="1">
      <alignment horizontal="center" vertical="center" wrapText="1"/>
      <protection/>
    </xf>
    <xf numFmtId="0" fontId="28" fillId="0" borderId="10" xfId="59" applyNumberFormat="1" applyFont="1" applyFill="1" applyBorder="1" applyAlignment="1" applyProtection="1">
      <alignment horizontal="center" vertical="center" wrapText="1"/>
      <protection/>
    </xf>
    <xf numFmtId="0" fontId="28" fillId="0" borderId="0" xfId="59" applyNumberFormat="1" applyFont="1" applyFill="1" applyBorder="1" applyAlignment="1" applyProtection="1">
      <alignment horizontal="center" vertical="center" wrapText="1"/>
      <protection/>
    </xf>
    <xf numFmtId="0" fontId="30" fillId="33" borderId="10" xfId="65" applyNumberFormat="1" applyFont="1" applyFill="1" applyBorder="1" applyAlignment="1" applyProtection="1">
      <alignment horizontal="center" vertical="center" wrapText="1"/>
      <protection/>
    </xf>
    <xf numFmtId="168" fontId="30" fillId="33" borderId="10" xfId="60" applyNumberFormat="1" applyFont="1" applyFill="1" applyBorder="1" applyAlignment="1" applyProtection="1">
      <alignment horizontal="center" vertical="center" wrapText="1"/>
      <protection/>
    </xf>
    <xf numFmtId="168" fontId="30" fillId="33" borderId="10" xfId="46" applyNumberFormat="1" applyFont="1" applyFill="1" applyBorder="1" applyAlignment="1" applyProtection="1">
      <alignment horizontal="center" vertical="center" wrapText="1"/>
      <protection/>
    </xf>
    <xf numFmtId="9" fontId="30" fillId="33" borderId="10" xfId="59" applyNumberFormat="1" applyFont="1" applyFill="1" applyBorder="1" applyAlignment="1" applyProtection="1">
      <alignment horizontal="center" vertical="center" wrapText="1"/>
      <protection/>
    </xf>
    <xf numFmtId="168" fontId="30" fillId="33" borderId="10" xfId="0" applyNumberFormat="1" applyFont="1" applyFill="1" applyBorder="1" applyAlignment="1">
      <alignment horizontal="center" vertical="center"/>
    </xf>
    <xf numFmtId="0" fontId="59" fillId="33" borderId="10" xfId="60" applyFont="1" applyFill="1" applyBorder="1" applyAlignment="1" applyProtection="1">
      <alignment horizontal="center" vertical="center" wrapText="1"/>
      <protection/>
    </xf>
    <xf numFmtId="0" fontId="16" fillId="0" borderId="13" xfId="60" applyFont="1" applyFill="1" applyBorder="1" applyAlignment="1" applyProtection="1">
      <alignment horizontal="left" vertical="center" wrapText="1"/>
      <protection/>
    </xf>
    <xf numFmtId="49" fontId="16" fillId="0" borderId="10" xfId="65" applyNumberFormat="1" applyFont="1" applyFill="1" applyBorder="1" applyAlignment="1" applyProtection="1">
      <alignment horizontal="justify" vertical="center" wrapText="1"/>
      <protection/>
    </xf>
    <xf numFmtId="0" fontId="30" fillId="33" borderId="10" xfId="65" applyNumberFormat="1" applyFont="1" applyFill="1" applyBorder="1" applyAlignment="1" applyProtection="1">
      <alignment vertical="center" wrapText="1"/>
      <protection/>
    </xf>
    <xf numFmtId="0" fontId="59" fillId="33" borderId="0" xfId="0" applyFont="1" applyFill="1" applyAlignment="1">
      <alignment vertical="center"/>
    </xf>
    <xf numFmtId="0" fontId="16" fillId="45" borderId="13" xfId="59" applyNumberFormat="1" applyFont="1" applyFill="1" applyBorder="1" applyAlignment="1" applyProtection="1">
      <alignment horizontal="center" vertical="center" wrapText="1"/>
      <protection/>
    </xf>
    <xf numFmtId="0" fontId="16" fillId="45" borderId="13" xfId="59" applyNumberFormat="1" applyFont="1" applyFill="1" applyBorder="1" applyAlignment="1" applyProtection="1">
      <alignment horizontal="center" vertical="center"/>
      <protection/>
    </xf>
    <xf numFmtId="168" fontId="16" fillId="45" borderId="13" xfId="59" applyNumberFormat="1" applyFont="1" applyFill="1" applyBorder="1" applyAlignment="1" applyProtection="1">
      <alignment horizontal="center" vertical="center"/>
      <protection/>
    </xf>
    <xf numFmtId="172" fontId="16" fillId="46" borderId="10" xfId="60" applyNumberFormat="1" applyFont="1" applyFill="1" applyBorder="1" applyAlignment="1" applyProtection="1">
      <alignment horizontal="center" vertical="center"/>
      <protection/>
    </xf>
    <xf numFmtId="9" fontId="16" fillId="45" borderId="13" xfId="68" applyNumberFormat="1" applyFont="1" applyFill="1" applyBorder="1" applyAlignment="1" applyProtection="1">
      <alignment horizontal="center" vertical="center"/>
      <protection/>
    </xf>
    <xf numFmtId="0" fontId="16" fillId="45" borderId="10" xfId="59" applyNumberFormat="1" applyFont="1" applyFill="1" applyBorder="1" applyAlignment="1" applyProtection="1">
      <alignment horizontal="center" vertical="center" wrapText="1"/>
      <protection/>
    </xf>
    <xf numFmtId="0" fontId="16" fillId="45" borderId="10" xfId="59" applyNumberFormat="1" applyFont="1" applyFill="1" applyBorder="1" applyAlignment="1" applyProtection="1">
      <alignment horizontal="center" vertical="center"/>
      <protection/>
    </xf>
    <xf numFmtId="172" fontId="16" fillId="45" borderId="10" xfId="59" applyNumberFormat="1" applyFont="1" applyFill="1" applyBorder="1" applyAlignment="1" applyProtection="1">
      <alignment horizontal="center" vertical="center"/>
      <protection/>
    </xf>
    <xf numFmtId="9" fontId="16" fillId="45" borderId="10" xfId="59" applyNumberFormat="1" applyFont="1" applyFill="1" applyBorder="1" applyAlignment="1" applyProtection="1">
      <alignment horizontal="center" vertical="center"/>
      <protection/>
    </xf>
    <xf numFmtId="0" fontId="30" fillId="45" borderId="10" xfId="59" applyNumberFormat="1" applyFont="1" applyFill="1" applyBorder="1" applyAlignment="1" applyProtection="1">
      <alignment horizontal="center" vertical="center" wrapText="1"/>
      <protection/>
    </xf>
    <xf numFmtId="0" fontId="30" fillId="46" borderId="10" xfId="59" applyNumberFormat="1" applyFont="1" applyFill="1" applyBorder="1" applyAlignment="1" applyProtection="1">
      <alignment horizontal="center" vertical="center"/>
      <protection/>
    </xf>
    <xf numFmtId="172" fontId="30" fillId="46" borderId="10" xfId="59" applyNumberFormat="1" applyFont="1" applyFill="1" applyBorder="1" applyAlignment="1" applyProtection="1">
      <alignment horizontal="center" vertical="center"/>
      <protection/>
    </xf>
    <xf numFmtId="172" fontId="30" fillId="46" borderId="10" xfId="60" applyNumberFormat="1" applyFont="1" applyFill="1" applyBorder="1" applyAlignment="1" applyProtection="1">
      <alignment horizontal="center" vertical="center"/>
      <protection/>
    </xf>
    <xf numFmtId="9" fontId="30" fillId="45" borderId="10" xfId="59" applyNumberFormat="1" applyFont="1" applyFill="1" applyBorder="1" applyAlignment="1" applyProtection="1">
      <alignment horizontal="center" vertical="center"/>
      <protection/>
    </xf>
    <xf numFmtId="172" fontId="16" fillId="0" borderId="10" xfId="60" applyNumberFormat="1" applyFont="1" applyFill="1" applyBorder="1" applyAlignment="1" applyProtection="1">
      <alignment vertical="center"/>
      <protection/>
    </xf>
    <xf numFmtId="9" fontId="16" fillId="0" borderId="13" xfId="59" applyNumberFormat="1" applyFont="1" applyFill="1" applyBorder="1" applyAlignment="1" applyProtection="1">
      <alignment horizontal="center" vertical="center"/>
      <protection/>
    </xf>
    <xf numFmtId="168" fontId="16" fillId="0" borderId="0" xfId="59" applyNumberFormat="1" applyFont="1" applyFill="1" applyBorder="1" applyAlignment="1" applyProtection="1">
      <alignment vertical="center"/>
      <protection/>
    </xf>
    <xf numFmtId="0" fontId="43" fillId="0" borderId="0" xfId="0" applyFont="1" applyBorder="1" applyAlignment="1">
      <alignment/>
    </xf>
    <xf numFmtId="0" fontId="14" fillId="0" borderId="0" xfId="0" applyFont="1" applyBorder="1" applyAlignment="1">
      <alignment/>
    </xf>
    <xf numFmtId="0" fontId="14" fillId="34" borderId="19" xfId="59" applyNumberFormat="1" applyFont="1" applyFill="1" applyBorder="1" applyAlignment="1" applyProtection="1">
      <alignment horizontal="center" vertical="center"/>
      <protection/>
    </xf>
    <xf numFmtId="0" fontId="30" fillId="0" borderId="19" xfId="59" applyNumberFormat="1" applyFont="1" applyBorder="1" applyAlignment="1" applyProtection="1">
      <alignment horizontal="center" vertical="center"/>
      <protection/>
    </xf>
    <xf numFmtId="0" fontId="30" fillId="0" borderId="10" xfId="0" applyFont="1" applyBorder="1" applyAlignment="1">
      <alignment horizontal="left" vertical="center" wrapText="1"/>
    </xf>
    <xf numFmtId="175" fontId="30" fillId="0" borderId="0" xfId="59" applyNumberFormat="1" applyFont="1" applyBorder="1" applyAlignment="1" applyProtection="1">
      <alignment vertical="center"/>
      <protection/>
    </xf>
    <xf numFmtId="0" fontId="30" fillId="0" borderId="0" xfId="59" applyNumberFormat="1" applyFont="1" applyBorder="1" applyAlignment="1" applyProtection="1">
      <alignment vertical="center"/>
      <protection/>
    </xf>
    <xf numFmtId="0" fontId="30" fillId="0" borderId="10" xfId="59" applyNumberFormat="1" applyFont="1" applyBorder="1" applyAlignment="1" applyProtection="1">
      <alignment horizontal="left" vertical="center" wrapText="1"/>
      <protection/>
    </xf>
    <xf numFmtId="0" fontId="41" fillId="0" borderId="0" xfId="59" applyNumberFormat="1" applyFont="1" applyBorder="1" applyAlignment="1" applyProtection="1">
      <alignment vertical="center"/>
      <protection/>
    </xf>
    <xf numFmtId="0" fontId="30" fillId="0" borderId="0" xfId="59" applyNumberFormat="1" applyFont="1" applyBorder="1" applyAlignment="1" applyProtection="1">
      <alignment vertical="center" wrapText="1"/>
      <protection/>
    </xf>
    <xf numFmtId="0" fontId="14" fillId="34" borderId="13" xfId="59" applyNumberFormat="1" applyFont="1" applyFill="1" applyBorder="1" applyAlignment="1" applyProtection="1">
      <alignment horizontal="left" vertical="center" wrapText="1"/>
      <protection/>
    </xf>
    <xf numFmtId="0" fontId="14" fillId="34" borderId="13" xfId="59" applyNumberFormat="1" applyFont="1" applyFill="1" applyBorder="1" applyAlignment="1" applyProtection="1">
      <alignment horizontal="center" vertical="center" wrapText="1"/>
      <protection/>
    </xf>
    <xf numFmtId="168" fontId="14" fillId="34" borderId="13" xfId="59" applyNumberFormat="1" applyFont="1" applyFill="1" applyBorder="1" applyAlignment="1" applyProtection="1">
      <alignment horizontal="center" vertical="center" wrapText="1"/>
      <protection/>
    </xf>
    <xf numFmtId="175" fontId="14" fillId="34" borderId="13" xfId="59" applyNumberFormat="1" applyFont="1" applyFill="1" applyBorder="1" applyAlignment="1" applyProtection="1">
      <alignment horizontal="center" vertical="center" wrapText="1"/>
      <protection/>
    </xf>
    <xf numFmtId="0" fontId="30" fillId="0" borderId="10" xfId="59" applyNumberFormat="1" applyFont="1" applyBorder="1" applyAlignment="1" applyProtection="1">
      <alignment horizontal="center" vertical="center" wrapText="1"/>
      <protection/>
    </xf>
    <xf numFmtId="1" fontId="30" fillId="0" borderId="10" xfId="59" applyNumberFormat="1" applyFont="1" applyBorder="1" applyAlignment="1" applyProtection="1">
      <alignment horizontal="center" vertical="center"/>
      <protection/>
    </xf>
    <xf numFmtId="168" fontId="30" fillId="0" borderId="10" xfId="59" applyNumberFormat="1" applyFont="1" applyBorder="1" applyAlignment="1" applyProtection="1">
      <alignment horizontal="center" vertical="center"/>
      <protection/>
    </xf>
    <xf numFmtId="175" fontId="30" fillId="0" borderId="10" xfId="59" applyNumberFormat="1" applyFont="1" applyBorder="1" applyAlignment="1" applyProtection="1">
      <alignment horizontal="center" vertical="center"/>
      <protection/>
    </xf>
    <xf numFmtId="0" fontId="30" fillId="0" borderId="10" xfId="59" applyNumberFormat="1" applyFont="1" applyBorder="1" applyAlignment="1" applyProtection="1">
      <alignment horizontal="center" vertical="center"/>
      <protection/>
    </xf>
    <xf numFmtId="9" fontId="30" fillId="0" borderId="10" xfId="59" applyNumberFormat="1" applyFont="1" applyBorder="1" applyAlignment="1" applyProtection="1">
      <alignment horizontal="center" vertical="center"/>
      <protection/>
    </xf>
    <xf numFmtId="0" fontId="43" fillId="34" borderId="10" xfId="0" applyFont="1" applyFill="1" applyBorder="1" applyAlignment="1">
      <alignment horizontal="center" vertical="center"/>
    </xf>
    <xf numFmtId="168" fontId="43" fillId="34" borderId="10" xfId="0" applyNumberFormat="1" applyFont="1" applyFill="1" applyBorder="1" applyAlignment="1">
      <alignment horizontal="center" vertical="center" wrapText="1"/>
    </xf>
    <xf numFmtId="0" fontId="43" fillId="34" borderId="10" xfId="0" applyFont="1" applyFill="1" applyBorder="1" applyAlignment="1">
      <alignment horizontal="center" vertical="center" wrapText="1"/>
    </xf>
    <xf numFmtId="168" fontId="21" fillId="0" borderId="10" xfId="0" applyNumberFormat="1" applyFont="1" applyBorder="1" applyAlignment="1">
      <alignment horizontal="center" vertical="center"/>
    </xf>
    <xf numFmtId="0" fontId="21" fillId="0" borderId="0" xfId="0" applyFont="1" applyAlignment="1">
      <alignment horizontal="center" vertical="center" wrapText="1"/>
    </xf>
    <xf numFmtId="168" fontId="21" fillId="0" borderId="0" xfId="0" applyNumberFormat="1" applyFont="1" applyAlignment="1">
      <alignment horizontal="center" vertical="center"/>
    </xf>
    <xf numFmtId="9" fontId="21" fillId="0" borderId="10" xfId="0" applyNumberFormat="1" applyFont="1" applyBorder="1" applyAlignment="1">
      <alignment horizontal="center" vertical="center"/>
    </xf>
    <xf numFmtId="0" fontId="26" fillId="0" borderId="11" xfId="0" applyFont="1" applyFill="1" applyBorder="1" applyAlignment="1">
      <alignment horizontal="center" vertical="center"/>
    </xf>
    <xf numFmtId="4" fontId="16" fillId="0" borderId="11" xfId="46" applyNumberFormat="1" applyFont="1" applyFill="1" applyBorder="1" applyAlignment="1" applyProtection="1">
      <alignment horizontal="center" vertical="center"/>
      <protection/>
    </xf>
    <xf numFmtId="168" fontId="16" fillId="0" borderId="11" xfId="46" applyNumberFormat="1" applyFont="1" applyFill="1" applyBorder="1" applyAlignment="1" applyProtection="1">
      <alignment horizontal="center" vertical="center"/>
      <protection/>
    </xf>
    <xf numFmtId="0" fontId="16" fillId="33" borderId="35" xfId="46" applyNumberFormat="1" applyFont="1" applyFill="1" applyBorder="1" applyAlignment="1" applyProtection="1">
      <alignment horizontal="center" vertical="center"/>
      <protection/>
    </xf>
    <xf numFmtId="168" fontId="16" fillId="0" borderId="35" xfId="46" applyNumberFormat="1" applyFont="1" applyFill="1" applyBorder="1" applyAlignment="1" applyProtection="1">
      <alignment horizontal="center" vertical="center"/>
      <protection/>
    </xf>
    <xf numFmtId="4" fontId="16" fillId="0" borderId="35" xfId="46" applyNumberFormat="1" applyFont="1" applyFill="1" applyBorder="1" applyAlignment="1" applyProtection="1">
      <alignment horizontal="center" vertical="center"/>
      <protection/>
    </xf>
    <xf numFmtId="9" fontId="16" fillId="0" borderId="11" xfId="46" applyNumberFormat="1" applyFont="1" applyFill="1" applyBorder="1" applyAlignment="1" applyProtection="1">
      <alignment horizontal="center" vertical="center"/>
      <protection/>
    </xf>
    <xf numFmtId="0" fontId="16" fillId="0" borderId="11" xfId="46" applyNumberFormat="1" applyFont="1" applyFill="1" applyBorder="1" applyAlignment="1" applyProtection="1">
      <alignment vertical="center"/>
      <protection/>
    </xf>
    <xf numFmtId="0" fontId="14" fillId="34" borderId="10" xfId="0" applyFont="1" applyFill="1" applyBorder="1" applyAlignment="1">
      <alignment horizontal="center" vertical="center"/>
    </xf>
    <xf numFmtId="0" fontId="16" fillId="0" borderId="35" xfId="46" applyNumberFormat="1" applyFont="1" applyFill="1" applyBorder="1" applyAlignment="1" applyProtection="1">
      <alignment horizontal="center" vertical="center"/>
      <protection/>
    </xf>
    <xf numFmtId="0" fontId="16" fillId="0" borderId="0" xfId="46" applyNumberFormat="1" applyFont="1" applyFill="1" applyBorder="1" applyAlignment="1" applyProtection="1">
      <alignment/>
      <protection/>
    </xf>
    <xf numFmtId="0" fontId="16" fillId="0" borderId="0" xfId="46" applyNumberFormat="1" applyFont="1" applyFill="1" applyBorder="1" applyAlignment="1" applyProtection="1">
      <alignment vertical="center"/>
      <protection/>
    </xf>
    <xf numFmtId="0" fontId="16" fillId="0" borderId="18" xfId="0" applyFont="1" applyBorder="1" applyAlignment="1">
      <alignment horizontal="center" vertical="center"/>
    </xf>
    <xf numFmtId="0" fontId="14" fillId="0" borderId="0" xfId="46" applyNumberFormat="1" applyFont="1" applyFill="1" applyBorder="1" applyAlignment="1" applyProtection="1">
      <alignment vertical="center"/>
      <protection/>
    </xf>
    <xf numFmtId="0" fontId="14" fillId="47" borderId="10" xfId="0" applyFont="1" applyFill="1" applyBorder="1" applyAlignment="1">
      <alignment horizontal="center" vertical="center"/>
    </xf>
    <xf numFmtId="168" fontId="14" fillId="47" borderId="10" xfId="59" applyNumberFormat="1" applyFont="1" applyFill="1" applyBorder="1" applyAlignment="1" applyProtection="1">
      <alignment horizontal="center" vertical="center" wrapText="1"/>
      <protection/>
    </xf>
    <xf numFmtId="0" fontId="14" fillId="47" borderId="10" xfId="59" applyNumberFormat="1" applyFont="1" applyFill="1" applyBorder="1" applyAlignment="1" applyProtection="1">
      <alignment horizontal="center" vertical="center" wrapText="1"/>
      <protection/>
    </xf>
    <xf numFmtId="0" fontId="14" fillId="34" borderId="15" xfId="0" applyFont="1" applyFill="1" applyBorder="1" applyAlignment="1">
      <alignment horizontal="center" vertical="center"/>
    </xf>
    <xf numFmtId="4" fontId="14" fillId="34" borderId="17" xfId="46" applyNumberFormat="1" applyFont="1" applyFill="1" applyBorder="1" applyAlignment="1" applyProtection="1">
      <alignment horizontal="center" vertical="center" wrapText="1"/>
      <protection/>
    </xf>
    <xf numFmtId="0" fontId="30" fillId="0" borderId="10" xfId="0" applyFont="1" applyBorder="1" applyAlignment="1">
      <alignment horizontal="justify" vertical="center"/>
    </xf>
    <xf numFmtId="4" fontId="28" fillId="33" borderId="17" xfId="46" applyNumberFormat="1" applyFont="1" applyFill="1" applyBorder="1" applyAlignment="1" applyProtection="1">
      <alignment horizontal="center" vertical="center"/>
      <protection/>
    </xf>
    <xf numFmtId="0" fontId="28" fillId="0" borderId="10" xfId="0" applyFont="1" applyBorder="1" applyAlignment="1">
      <alignment vertical="center"/>
    </xf>
    <xf numFmtId="0" fontId="16" fillId="0" borderId="15" xfId="59" applyNumberFormat="1" applyFont="1" applyFill="1" applyBorder="1" applyAlignment="1" applyProtection="1">
      <alignment horizontal="center" vertical="center" wrapText="1"/>
      <protection/>
    </xf>
    <xf numFmtId="170" fontId="16" fillId="0" borderId="10" xfId="0" applyNumberFormat="1" applyFont="1" applyBorder="1" applyAlignment="1">
      <alignment horizontal="center" vertical="center"/>
    </xf>
    <xf numFmtId="0" fontId="14" fillId="48" borderId="10" xfId="0" applyFont="1" applyFill="1" applyBorder="1" applyAlignment="1">
      <alignment horizontal="center" vertical="center" wrapText="1"/>
    </xf>
    <xf numFmtId="168" fontId="14" fillId="48" borderId="10" xfId="0" applyNumberFormat="1" applyFont="1" applyFill="1" applyBorder="1" applyAlignment="1">
      <alignment horizontal="center" vertical="center" wrapText="1"/>
    </xf>
    <xf numFmtId="170" fontId="14" fillId="48" borderId="10" xfId="0" applyNumberFormat="1" applyFont="1" applyFill="1" applyBorder="1" applyAlignment="1">
      <alignment horizontal="center" vertical="center" wrapText="1"/>
    </xf>
    <xf numFmtId="0" fontId="16" fillId="0" borderId="15" xfId="46" applyNumberFormat="1" applyFont="1" applyFill="1" applyBorder="1" applyAlignment="1" applyProtection="1">
      <alignment horizontal="left" vertical="center" wrapText="1"/>
      <protection/>
    </xf>
    <xf numFmtId="168" fontId="16" fillId="0" borderId="13" xfId="46" applyNumberFormat="1" applyFont="1" applyFill="1" applyBorder="1" applyAlignment="1" applyProtection="1">
      <alignment horizontal="center" vertical="center"/>
      <protection/>
    </xf>
    <xf numFmtId="168" fontId="16" fillId="0" borderId="13" xfId="0" applyNumberFormat="1" applyFont="1" applyFill="1" applyBorder="1" applyAlignment="1">
      <alignment horizontal="center" vertical="center"/>
    </xf>
    <xf numFmtId="168" fontId="16" fillId="33" borderId="13" xfId="0" applyNumberFormat="1" applyFont="1" applyFill="1" applyBorder="1" applyAlignment="1">
      <alignment horizontal="center" vertical="center"/>
    </xf>
    <xf numFmtId="9" fontId="16" fillId="0" borderId="13" xfId="0" applyNumberFormat="1"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13" xfId="0" applyFont="1" applyFill="1" applyBorder="1" applyAlignment="1">
      <alignment horizontal="center" vertical="center"/>
    </xf>
    <xf numFmtId="0" fontId="16" fillId="0" borderId="15" xfId="0" applyFont="1" applyFill="1" applyBorder="1" applyAlignment="1">
      <alignment horizontal="left" vertical="center" wrapText="1"/>
    </xf>
    <xf numFmtId="0" fontId="14" fillId="48" borderId="10" xfId="0" applyFont="1" applyFill="1" applyBorder="1" applyAlignment="1">
      <alignment horizontal="center" vertical="center"/>
    </xf>
    <xf numFmtId="0" fontId="14" fillId="48" borderId="10" xfId="46" applyNumberFormat="1" applyFont="1" applyFill="1" applyBorder="1" applyAlignment="1" applyProtection="1">
      <alignment horizontal="center" vertical="center"/>
      <protection/>
    </xf>
    <xf numFmtId="0" fontId="14" fillId="49" borderId="10" xfId="46" applyNumberFormat="1" applyFont="1" applyFill="1" applyBorder="1" applyAlignment="1" applyProtection="1">
      <alignment horizontal="center" vertical="center" wrapText="1"/>
      <protection/>
    </xf>
    <xf numFmtId="168" fontId="14" fillId="48" borderId="10" xfId="46" applyNumberFormat="1" applyFont="1" applyFill="1" applyBorder="1" applyAlignment="1" applyProtection="1">
      <alignment horizontal="center" vertical="center" wrapText="1"/>
      <protection/>
    </xf>
    <xf numFmtId="4" fontId="14" fillId="48" borderId="10" xfId="46" applyNumberFormat="1" applyFont="1" applyFill="1" applyBorder="1" applyAlignment="1" applyProtection="1">
      <alignment horizontal="center" vertical="center" wrapText="1"/>
      <protection/>
    </xf>
    <xf numFmtId="0" fontId="14" fillId="48" borderId="10" xfId="46" applyNumberFormat="1" applyFont="1" applyFill="1" applyBorder="1" applyAlignment="1" applyProtection="1">
      <alignment horizontal="center" vertical="center" wrapText="1"/>
      <protection/>
    </xf>
    <xf numFmtId="9" fontId="16" fillId="0" borderId="17" xfId="68" applyNumberFormat="1" applyFont="1" applyFill="1" applyBorder="1" applyAlignment="1" applyProtection="1">
      <alignment horizontal="center" vertical="center"/>
      <protection/>
    </xf>
    <xf numFmtId="0" fontId="16" fillId="0" borderId="15" xfId="0" applyFont="1" applyBorder="1" applyAlignment="1">
      <alignment vertical="center"/>
    </xf>
    <xf numFmtId="0" fontId="30" fillId="33" borderId="10" xfId="46" applyNumberFormat="1" applyFont="1" applyFill="1" applyBorder="1" applyAlignment="1" applyProtection="1">
      <alignment horizontal="center" vertical="center" wrapText="1"/>
      <protection/>
    </xf>
    <xf numFmtId="168" fontId="30" fillId="0" borderId="10" xfId="46" applyNumberFormat="1" applyFont="1" applyFill="1" applyBorder="1" applyAlignment="1" applyProtection="1">
      <alignment horizontal="center" vertical="center" wrapText="1"/>
      <protection/>
    </xf>
    <xf numFmtId="174" fontId="30" fillId="33" borderId="10" xfId="46" applyNumberFormat="1" applyFont="1" applyFill="1" applyBorder="1" applyAlignment="1" applyProtection="1">
      <alignment horizontal="center" vertical="center" wrapText="1"/>
      <protection/>
    </xf>
    <xf numFmtId="9" fontId="30" fillId="33" borderId="17" xfId="68" applyNumberFormat="1" applyFont="1" applyFill="1" applyBorder="1" applyAlignment="1" applyProtection="1">
      <alignment horizontal="center" vertical="center" wrapText="1"/>
      <protection/>
    </xf>
    <xf numFmtId="168" fontId="30" fillId="33" borderId="15" xfId="46" applyNumberFormat="1" applyFont="1" applyFill="1" applyBorder="1" applyAlignment="1" applyProtection="1">
      <alignment horizontal="center" vertical="center" wrapText="1"/>
      <protection/>
    </xf>
    <xf numFmtId="0" fontId="30" fillId="33" borderId="10" xfId="46" applyNumberFormat="1" applyFont="1" applyFill="1" applyBorder="1" applyAlignment="1" applyProtection="1">
      <alignment horizontal="center" vertical="center"/>
      <protection/>
    </xf>
    <xf numFmtId="0" fontId="30" fillId="33" borderId="11" xfId="46" applyNumberFormat="1" applyFont="1" applyFill="1" applyBorder="1" applyAlignment="1" applyProtection="1">
      <alignment horizontal="center" vertical="center" wrapText="1"/>
      <protection/>
    </xf>
    <xf numFmtId="0" fontId="30" fillId="33" borderId="11" xfId="46" applyNumberFormat="1" applyFont="1" applyFill="1" applyBorder="1" applyAlignment="1" applyProtection="1">
      <alignment horizontal="center" vertical="center"/>
      <protection/>
    </xf>
    <xf numFmtId="168" fontId="30" fillId="0" borderId="11" xfId="46" applyNumberFormat="1" applyFont="1" applyFill="1" applyBorder="1" applyAlignment="1" applyProtection="1">
      <alignment horizontal="center" vertical="center" wrapText="1"/>
      <protection/>
    </xf>
    <xf numFmtId="9" fontId="30" fillId="33" borderId="18" xfId="68" applyNumberFormat="1" applyFont="1" applyFill="1" applyBorder="1" applyAlignment="1" applyProtection="1">
      <alignment horizontal="center" vertical="center" wrapText="1"/>
      <protection/>
    </xf>
    <xf numFmtId="0" fontId="30" fillId="0" borderId="10" xfId="46" applyNumberFormat="1" applyFont="1" applyFill="1" applyBorder="1" applyAlignment="1" applyProtection="1">
      <alignment horizontal="center" vertical="center" wrapText="1"/>
      <protection/>
    </xf>
    <xf numFmtId="0" fontId="30" fillId="0" borderId="10" xfId="46" applyNumberFormat="1" applyFont="1" applyFill="1" applyBorder="1" applyAlignment="1" applyProtection="1">
      <alignment horizontal="center" vertical="center"/>
      <protection/>
    </xf>
    <xf numFmtId="168" fontId="30" fillId="0" borderId="10" xfId="46" applyNumberFormat="1" applyFont="1" applyFill="1" applyBorder="1" applyAlignment="1" applyProtection="1">
      <alignment horizontal="center" vertical="center"/>
      <protection/>
    </xf>
    <xf numFmtId="9" fontId="30" fillId="0" borderId="17" xfId="68" applyNumberFormat="1" applyFont="1" applyFill="1" applyBorder="1" applyAlignment="1" applyProtection="1">
      <alignment horizontal="center" vertical="center"/>
      <protection/>
    </xf>
    <xf numFmtId="0" fontId="30" fillId="33" borderId="0" xfId="0" applyFont="1" applyFill="1" applyAlignment="1">
      <alignment vertical="center"/>
    </xf>
    <xf numFmtId="168" fontId="30" fillId="33" borderId="10" xfId="46" applyNumberFormat="1" applyFont="1" applyFill="1" applyBorder="1" applyAlignment="1" applyProtection="1">
      <alignment horizontal="center" vertical="center"/>
      <protection/>
    </xf>
    <xf numFmtId="9" fontId="30" fillId="33" borderId="17" xfId="68" applyNumberFormat="1" applyFont="1" applyFill="1" applyBorder="1" applyAlignment="1" applyProtection="1">
      <alignment horizontal="center" vertical="center"/>
      <protection/>
    </xf>
    <xf numFmtId="168" fontId="30" fillId="0" borderId="10" xfId="0" applyNumberFormat="1" applyFont="1" applyFill="1" applyBorder="1" applyAlignment="1">
      <alignment horizontal="center" vertical="center"/>
    </xf>
    <xf numFmtId="168" fontId="30" fillId="0" borderId="10" xfId="59" applyNumberFormat="1" applyFont="1" applyFill="1" applyBorder="1" applyAlignment="1" applyProtection="1">
      <alignment horizontal="center" vertical="center"/>
      <protection/>
    </xf>
    <xf numFmtId="0" fontId="41" fillId="0" borderId="10" xfId="59" applyNumberFormat="1" applyFont="1" applyFill="1" applyBorder="1" applyAlignment="1" applyProtection="1">
      <alignment horizontal="center" vertical="center"/>
      <protection/>
    </xf>
    <xf numFmtId="9" fontId="30" fillId="0" borderId="10" xfId="68" applyNumberFormat="1" applyFont="1" applyFill="1" applyBorder="1" applyAlignment="1" applyProtection="1">
      <alignment horizontal="center" vertical="center"/>
      <protection/>
    </xf>
    <xf numFmtId="174" fontId="30" fillId="33" borderId="0" xfId="46" applyNumberFormat="1" applyFont="1" applyFill="1" applyBorder="1" applyAlignment="1" applyProtection="1">
      <alignment horizontal="center" vertical="center" wrapText="1"/>
      <protection/>
    </xf>
    <xf numFmtId="168" fontId="30" fillId="33" borderId="0" xfId="46" applyNumberFormat="1" applyFont="1" applyFill="1" applyBorder="1" applyAlignment="1" applyProtection="1">
      <alignment horizontal="center" vertical="center" wrapText="1"/>
      <protection/>
    </xf>
    <xf numFmtId="10" fontId="30" fillId="33" borderId="10" xfId="68" applyNumberFormat="1" applyFont="1" applyFill="1" applyBorder="1" applyAlignment="1" applyProtection="1">
      <alignment horizontal="center" vertical="center" wrapText="1"/>
      <protection/>
    </xf>
    <xf numFmtId="169" fontId="30" fillId="0" borderId="10" xfId="0" applyNumberFormat="1" applyFont="1" applyBorder="1" applyAlignment="1">
      <alignment horizontal="center" vertical="center"/>
    </xf>
    <xf numFmtId="0" fontId="30" fillId="0" borderId="17" xfId="46" applyNumberFormat="1" applyFont="1" applyFill="1" applyBorder="1" applyAlignment="1" applyProtection="1">
      <alignment vertical="center"/>
      <protection/>
    </xf>
    <xf numFmtId="0" fontId="30" fillId="33" borderId="0" xfId="46" applyNumberFormat="1" applyFont="1" applyFill="1" applyBorder="1" applyAlignment="1" applyProtection="1">
      <alignment horizontal="center" vertical="center" wrapText="1"/>
      <protection/>
    </xf>
    <xf numFmtId="0" fontId="30" fillId="33" borderId="0" xfId="46" applyNumberFormat="1" applyFont="1" applyFill="1" applyBorder="1" applyAlignment="1" applyProtection="1">
      <alignment horizontal="center" vertical="center"/>
      <protection/>
    </xf>
    <xf numFmtId="168" fontId="30" fillId="0" borderId="0" xfId="46" applyNumberFormat="1" applyFont="1" applyFill="1" applyBorder="1" applyAlignment="1" applyProtection="1">
      <alignment vertical="center"/>
      <protection/>
    </xf>
    <xf numFmtId="10" fontId="30" fillId="33" borderId="0" xfId="68" applyNumberFormat="1" applyFont="1" applyFill="1" applyBorder="1" applyAlignment="1" applyProtection="1">
      <alignment horizontal="center" vertical="center" wrapText="1"/>
      <protection/>
    </xf>
    <xf numFmtId="169" fontId="30" fillId="0" borderId="0" xfId="0" applyNumberFormat="1" applyFont="1" applyAlignment="1">
      <alignment horizontal="center" vertical="center"/>
    </xf>
    <xf numFmtId="4" fontId="30" fillId="0" borderId="0" xfId="46" applyNumberFormat="1" applyFont="1" applyFill="1" applyBorder="1" applyAlignment="1" applyProtection="1">
      <alignment horizontal="center" vertical="center"/>
      <protection/>
    </xf>
    <xf numFmtId="0" fontId="30" fillId="0" borderId="0" xfId="46" applyNumberFormat="1" applyFont="1" applyFill="1" applyBorder="1" applyAlignment="1" applyProtection="1">
      <alignment vertical="center"/>
      <protection/>
    </xf>
    <xf numFmtId="0" fontId="30" fillId="0" borderId="17" xfId="46" applyNumberFormat="1" applyFont="1" applyFill="1" applyBorder="1" applyAlignment="1" applyProtection="1">
      <alignment vertical="center" wrapText="1"/>
      <protection/>
    </xf>
    <xf numFmtId="0" fontId="30" fillId="0" borderId="0" xfId="46" applyNumberFormat="1" applyFont="1" applyFill="1" applyBorder="1" applyAlignment="1" applyProtection="1">
      <alignment horizontal="center" vertical="center" wrapText="1"/>
      <protection/>
    </xf>
    <xf numFmtId="168" fontId="30" fillId="0" borderId="0" xfId="46" applyNumberFormat="1" applyFont="1" applyFill="1" applyBorder="1" applyAlignment="1" applyProtection="1">
      <alignment vertical="center" wrapText="1"/>
      <protection/>
    </xf>
    <xf numFmtId="4" fontId="30" fillId="0" borderId="0" xfId="46" applyNumberFormat="1" applyFont="1" applyFill="1" applyBorder="1" applyAlignment="1" applyProtection="1">
      <alignment horizontal="center" vertical="center" wrapText="1"/>
      <protection/>
    </xf>
    <xf numFmtId="0" fontId="30" fillId="0" borderId="0" xfId="46" applyNumberFormat="1" applyFont="1" applyFill="1" applyBorder="1" applyAlignment="1" applyProtection="1">
      <alignment vertical="center" wrapText="1"/>
      <protection/>
    </xf>
    <xf numFmtId="0" fontId="30" fillId="0" borderId="18" xfId="46" applyNumberFormat="1" applyFont="1" applyFill="1" applyBorder="1" applyAlignment="1" applyProtection="1">
      <alignment vertical="center" wrapText="1"/>
      <protection/>
    </xf>
    <xf numFmtId="169" fontId="30" fillId="33" borderId="0" xfId="46" applyNumberFormat="1" applyFont="1" applyFill="1" applyBorder="1" applyAlignment="1" applyProtection="1">
      <alignment horizontal="center" vertical="center" wrapText="1"/>
      <protection/>
    </xf>
    <xf numFmtId="0" fontId="30" fillId="0" borderId="0" xfId="0" applyFont="1" applyBorder="1" applyAlignment="1">
      <alignment vertical="center"/>
    </xf>
    <xf numFmtId="168" fontId="30" fillId="0" borderId="0" xfId="0" applyNumberFormat="1" applyFont="1" applyAlignment="1">
      <alignment vertical="center"/>
    </xf>
    <xf numFmtId="10" fontId="30" fillId="0" borderId="0" xfId="68" applyNumberFormat="1" applyFont="1" applyFill="1" applyBorder="1" applyAlignment="1" applyProtection="1">
      <alignment vertical="center"/>
      <protection/>
    </xf>
    <xf numFmtId="4" fontId="30" fillId="33" borderId="17" xfId="46" applyNumberFormat="1" applyFont="1" applyFill="1" applyBorder="1" applyAlignment="1" applyProtection="1">
      <alignment horizontal="center" vertical="center" wrapText="1"/>
      <protection/>
    </xf>
    <xf numFmtId="4" fontId="30" fillId="33" borderId="18" xfId="46" applyNumberFormat="1" applyFont="1" applyFill="1" applyBorder="1" applyAlignment="1" applyProtection="1">
      <alignment horizontal="center" vertical="center" wrapText="1"/>
      <protection/>
    </xf>
    <xf numFmtId="0" fontId="30" fillId="0" borderId="17" xfId="0" applyFont="1" applyBorder="1" applyAlignment="1">
      <alignment horizontal="center" vertical="center"/>
    </xf>
    <xf numFmtId="4" fontId="30" fillId="0" borderId="17" xfId="46" applyNumberFormat="1" applyFont="1" applyFill="1" applyBorder="1" applyAlignment="1" applyProtection="1">
      <alignment horizontal="center" vertical="center"/>
      <protection/>
    </xf>
    <xf numFmtId="4" fontId="30" fillId="33" borderId="17" xfId="46" applyNumberFormat="1" applyFont="1" applyFill="1" applyBorder="1" applyAlignment="1" applyProtection="1">
      <alignment horizontal="center" vertical="center"/>
      <protection/>
    </xf>
    <xf numFmtId="0" fontId="41" fillId="0" borderId="17" xfId="59" applyNumberFormat="1" applyFont="1" applyFill="1" applyBorder="1" applyAlignment="1" applyProtection="1">
      <alignment horizontal="center" vertical="center"/>
      <protection/>
    </xf>
    <xf numFmtId="4" fontId="30" fillId="33" borderId="35" xfId="46" applyNumberFormat="1" applyFont="1" applyFill="1" applyBorder="1" applyAlignment="1" applyProtection="1">
      <alignment horizontal="center" vertical="center" wrapText="1"/>
      <protection/>
    </xf>
    <xf numFmtId="0" fontId="30" fillId="0" borderId="35" xfId="0" applyFont="1" applyBorder="1" applyAlignment="1">
      <alignment horizontal="center" vertical="center"/>
    </xf>
    <xf numFmtId="0" fontId="30" fillId="0" borderId="35" xfId="46" applyNumberFormat="1" applyFont="1" applyFill="1" applyBorder="1" applyAlignment="1" applyProtection="1">
      <alignment horizontal="center" vertical="center"/>
      <protection/>
    </xf>
    <xf numFmtId="4" fontId="30" fillId="33" borderId="35" xfId="46" applyNumberFormat="1" applyFont="1" applyFill="1" applyBorder="1" applyAlignment="1" applyProtection="1">
      <alignment horizontal="center" vertical="center"/>
      <protection/>
    </xf>
    <xf numFmtId="0" fontId="30" fillId="33" borderId="35" xfId="46" applyNumberFormat="1" applyFont="1" applyFill="1" applyBorder="1" applyAlignment="1" applyProtection="1">
      <alignment horizontal="center" vertical="center"/>
      <protection/>
    </xf>
    <xf numFmtId="0" fontId="16" fillId="33" borderId="10" xfId="46" applyNumberFormat="1" applyFont="1" applyFill="1" applyBorder="1" applyAlignment="1" applyProtection="1">
      <alignment/>
      <protection/>
    </xf>
    <xf numFmtId="0" fontId="16" fillId="33" borderId="11" xfId="46" applyNumberFormat="1" applyFont="1" applyFill="1" applyBorder="1" applyAlignment="1" applyProtection="1">
      <alignment/>
      <protection/>
    </xf>
    <xf numFmtId="0" fontId="16" fillId="33" borderId="0" xfId="46" applyNumberFormat="1" applyFont="1" applyFill="1" applyBorder="1" applyAlignment="1" applyProtection="1">
      <alignment/>
      <protection/>
    </xf>
    <xf numFmtId="9" fontId="16" fillId="33" borderId="11" xfId="46" applyNumberFormat="1" applyFont="1" applyFill="1" applyBorder="1" applyAlignment="1" applyProtection="1">
      <alignment horizontal="center" vertical="center" wrapText="1"/>
      <protection/>
    </xf>
    <xf numFmtId="0" fontId="16" fillId="33" borderId="13" xfId="46" applyNumberFormat="1" applyFont="1" applyFill="1" applyBorder="1" applyAlignment="1" applyProtection="1">
      <alignment horizontal="center" vertical="center"/>
      <protection/>
    </xf>
    <xf numFmtId="9" fontId="16" fillId="0" borderId="13" xfId="46" applyNumberFormat="1" applyFont="1" applyFill="1" applyBorder="1" applyAlignment="1" applyProtection="1">
      <alignment horizontal="center" vertical="center"/>
      <protection/>
    </xf>
    <xf numFmtId="0" fontId="14" fillId="48" borderId="11" xfId="46" applyNumberFormat="1" applyFont="1" applyFill="1" applyBorder="1" applyAlignment="1" applyProtection="1">
      <alignment horizontal="center" vertical="center" wrapText="1"/>
      <protection/>
    </xf>
    <xf numFmtId="0" fontId="14" fillId="48" borderId="14" xfId="46" applyNumberFormat="1" applyFont="1" applyFill="1" applyBorder="1" applyAlignment="1" applyProtection="1">
      <alignment horizontal="center" vertical="center"/>
      <protection/>
    </xf>
    <xf numFmtId="4" fontId="16" fillId="0" borderId="13" xfId="46" applyNumberFormat="1" applyFont="1" applyFill="1" applyBorder="1" applyAlignment="1" applyProtection="1">
      <alignment horizontal="center" vertical="center"/>
      <protection/>
    </xf>
    <xf numFmtId="0" fontId="28" fillId="33" borderId="0" xfId="46" applyNumberFormat="1" applyFont="1" applyFill="1" applyBorder="1" applyAlignment="1" applyProtection="1">
      <alignment/>
      <protection/>
    </xf>
    <xf numFmtId="0" fontId="14" fillId="48" borderId="17" xfId="0" applyFont="1" applyFill="1" applyBorder="1" applyAlignment="1">
      <alignment horizontal="center"/>
    </xf>
    <xf numFmtId="0" fontId="14" fillId="48" borderId="10" xfId="0" applyFont="1" applyFill="1" applyBorder="1" applyAlignment="1">
      <alignment horizontal="center"/>
    </xf>
    <xf numFmtId="0" fontId="14" fillId="48" borderId="15" xfId="0" applyFont="1" applyFill="1" applyBorder="1" applyAlignment="1">
      <alignment horizontal="center"/>
    </xf>
    <xf numFmtId="168" fontId="14" fillId="48" borderId="10" xfId="0" applyNumberFormat="1" applyFont="1" applyFill="1" applyBorder="1" applyAlignment="1">
      <alignment horizontal="center" wrapText="1"/>
    </xf>
    <xf numFmtId="0" fontId="14" fillId="48" borderId="10" xfId="0" applyFont="1" applyFill="1" applyBorder="1" applyAlignment="1">
      <alignment horizontal="center" wrapText="1"/>
    </xf>
    <xf numFmtId="9" fontId="16" fillId="0" borderId="13" xfId="46" applyNumberFormat="1" applyFont="1" applyFill="1" applyBorder="1" applyAlignment="1" applyProtection="1">
      <alignment horizontal="center" vertical="center" wrapText="1"/>
      <protection/>
    </xf>
    <xf numFmtId="0" fontId="16" fillId="0" borderId="19" xfId="46" applyNumberFormat="1" applyFont="1" applyFill="1" applyBorder="1" applyAlignment="1" applyProtection="1">
      <alignment horizontal="center" vertical="center"/>
      <protection/>
    </xf>
    <xf numFmtId="0" fontId="16" fillId="0" borderId="10" xfId="60" applyNumberFormat="1" applyFont="1" applyFill="1" applyBorder="1" applyAlignment="1" applyProtection="1">
      <alignment horizontal="center" vertical="center"/>
      <protection/>
    </xf>
    <xf numFmtId="0" fontId="16" fillId="0" borderId="10" xfId="61" applyFont="1" applyBorder="1" applyAlignment="1" applyProtection="1">
      <alignment horizontal="center" vertical="center" wrapText="1"/>
      <protection/>
    </xf>
    <xf numFmtId="0" fontId="16" fillId="0" borderId="10" xfId="61" applyFont="1" applyBorder="1" applyAlignment="1" applyProtection="1">
      <alignment horizontal="center" vertical="center"/>
      <protection/>
    </xf>
    <xf numFmtId="168" fontId="16" fillId="0" borderId="23" xfId="61" applyNumberFormat="1" applyFont="1" applyBorder="1" applyAlignment="1" applyProtection="1">
      <alignment horizontal="center" vertical="center"/>
      <protection/>
    </xf>
    <xf numFmtId="168" fontId="16" fillId="33" borderId="19" xfId="61" applyNumberFormat="1" applyFont="1" applyFill="1" applyBorder="1" applyAlignment="1" applyProtection="1">
      <alignment horizontal="center" vertical="center"/>
      <protection/>
    </xf>
    <xf numFmtId="173" fontId="16" fillId="33" borderId="13" xfId="61" applyNumberFormat="1" applyFont="1" applyFill="1" applyBorder="1" applyAlignment="1" applyProtection="1">
      <alignment horizontal="center" vertical="center"/>
      <protection/>
    </xf>
    <xf numFmtId="0" fontId="16" fillId="0" borderId="11" xfId="61" applyFont="1" applyBorder="1" applyAlignment="1" applyProtection="1">
      <alignment horizontal="center" vertical="center" wrapText="1"/>
      <protection/>
    </xf>
    <xf numFmtId="0" fontId="16" fillId="0" borderId="11" xfId="61" applyFont="1" applyBorder="1" applyAlignment="1" applyProtection="1">
      <alignment horizontal="center" vertical="center"/>
      <protection/>
    </xf>
    <xf numFmtId="168" fontId="16" fillId="0" borderId="22" xfId="61" applyNumberFormat="1" applyFont="1" applyBorder="1" applyAlignment="1" applyProtection="1">
      <alignment horizontal="center" vertical="center"/>
      <protection/>
    </xf>
    <xf numFmtId="168" fontId="16" fillId="0" borderId="10" xfId="61" applyNumberFormat="1" applyFont="1" applyBorder="1" applyAlignment="1" applyProtection="1">
      <alignment horizontal="center" vertical="center"/>
      <protection/>
    </xf>
    <xf numFmtId="0" fontId="16" fillId="33" borderId="10" xfId="61" applyFont="1" applyFill="1" applyBorder="1" applyAlignment="1" applyProtection="1">
      <alignment horizontal="center" vertical="center" wrapText="1"/>
      <protection/>
    </xf>
    <xf numFmtId="0" fontId="16" fillId="33" borderId="10" xfId="61" applyFont="1" applyFill="1" applyBorder="1" applyAlignment="1" applyProtection="1">
      <alignment horizontal="center" vertical="center"/>
      <protection/>
    </xf>
    <xf numFmtId="168" fontId="16" fillId="0" borderId="11" xfId="61" applyNumberFormat="1" applyFont="1" applyBorder="1" applyAlignment="1" applyProtection="1">
      <alignment horizontal="center" vertical="center"/>
      <protection/>
    </xf>
    <xf numFmtId="168" fontId="16" fillId="33" borderId="20" xfId="61" applyNumberFormat="1" applyFont="1" applyFill="1" applyBorder="1" applyAlignment="1" applyProtection="1">
      <alignment horizontal="center" vertical="center"/>
      <protection/>
    </xf>
    <xf numFmtId="173" fontId="16" fillId="33" borderId="16" xfId="61" applyNumberFormat="1" applyFont="1" applyFill="1" applyBorder="1" applyAlignment="1" applyProtection="1">
      <alignment horizontal="center" vertical="center"/>
      <protection/>
    </xf>
    <xf numFmtId="0" fontId="16" fillId="0" borderId="10" xfId="60" applyFont="1" applyBorder="1" applyAlignment="1" applyProtection="1">
      <alignment horizontal="center" vertical="center" wrapText="1"/>
      <protection/>
    </xf>
    <xf numFmtId="0" fontId="16" fillId="0" borderId="10" xfId="60" applyFont="1" applyBorder="1" applyAlignment="1" applyProtection="1">
      <alignment horizontal="center" vertical="center"/>
      <protection/>
    </xf>
    <xf numFmtId="173" fontId="16" fillId="33" borderId="10" xfId="61" applyNumberFormat="1" applyFont="1" applyFill="1" applyBorder="1" applyAlignment="1" applyProtection="1">
      <alignment horizontal="center" vertical="center"/>
      <protection/>
    </xf>
    <xf numFmtId="0" fontId="16" fillId="0" borderId="11" xfId="46" applyNumberFormat="1" applyFont="1" applyBorder="1" applyAlignment="1" applyProtection="1">
      <alignment horizontal="center" vertical="center" wrapText="1"/>
      <protection/>
    </xf>
    <xf numFmtId="168" fontId="16" fillId="0" borderId="11" xfId="46" applyNumberFormat="1" applyFont="1" applyBorder="1" applyAlignment="1" applyProtection="1">
      <alignment horizontal="center" vertical="center" wrapText="1"/>
      <protection/>
    </xf>
    <xf numFmtId="168" fontId="16" fillId="0" borderId="10" xfId="46" applyNumberFormat="1" applyFont="1" applyBorder="1" applyAlignment="1" applyProtection="1">
      <alignment horizontal="center" vertical="center" wrapText="1"/>
      <protection/>
    </xf>
    <xf numFmtId="168" fontId="16" fillId="0" borderId="16" xfId="46" applyNumberFormat="1" applyFont="1" applyBorder="1" applyAlignment="1" applyProtection="1">
      <alignment horizontal="center" vertical="center" wrapText="1"/>
      <protection/>
    </xf>
    <xf numFmtId="168" fontId="30" fillId="0" borderId="10" xfId="46" applyNumberFormat="1" applyFont="1" applyBorder="1" applyAlignment="1" applyProtection="1">
      <alignment horizontal="center" vertical="center" wrapText="1"/>
      <protection/>
    </xf>
    <xf numFmtId="9" fontId="16" fillId="0" borderId="18" xfId="68" applyNumberFormat="1" applyFont="1" applyFill="1" applyBorder="1" applyAlignment="1" applyProtection="1">
      <alignment horizontal="center" vertical="center"/>
      <protection/>
    </xf>
    <xf numFmtId="9" fontId="16" fillId="0" borderId="17" xfId="46" applyNumberFormat="1" applyFont="1" applyFill="1" applyBorder="1" applyAlignment="1" applyProtection="1">
      <alignment horizontal="center" vertical="center" wrapText="1"/>
      <protection/>
    </xf>
    <xf numFmtId="0" fontId="16" fillId="0" borderId="11" xfId="0" applyFont="1" applyBorder="1" applyAlignment="1">
      <alignment horizontal="center" vertical="center" wrapText="1"/>
    </xf>
    <xf numFmtId="168" fontId="14" fillId="35" borderId="10" xfId="46" applyNumberFormat="1" applyFont="1" applyFill="1" applyBorder="1" applyAlignment="1" applyProtection="1">
      <alignment horizontal="center" vertical="center" wrapText="1"/>
      <protection/>
    </xf>
    <xf numFmtId="4" fontId="14" fillId="35" borderId="10" xfId="46" applyNumberFormat="1" applyFont="1" applyFill="1" applyBorder="1" applyAlignment="1" applyProtection="1">
      <alignment horizontal="center" vertical="center" wrapText="1"/>
      <protection/>
    </xf>
    <xf numFmtId="0" fontId="16" fillId="0" borderId="10" xfId="65" applyNumberFormat="1" applyFont="1" applyBorder="1" applyAlignment="1" applyProtection="1">
      <alignment horizontal="center" vertical="center" wrapText="1"/>
      <protection/>
    </xf>
    <xf numFmtId="0" fontId="16" fillId="0" borderId="10" xfId="59" applyNumberFormat="1" applyFont="1" applyBorder="1" applyAlignment="1" applyProtection="1">
      <alignment horizontal="center" vertical="center" wrapText="1"/>
      <protection/>
    </xf>
    <xf numFmtId="0" fontId="16" fillId="0" borderId="10" xfId="59" applyNumberFormat="1" applyFont="1" applyBorder="1" applyAlignment="1" applyProtection="1">
      <alignment horizontal="center" vertical="center"/>
      <protection/>
    </xf>
    <xf numFmtId="168" fontId="16" fillId="0" borderId="19" xfId="60" applyNumberFormat="1" applyFont="1" applyBorder="1" applyAlignment="1" applyProtection="1">
      <alignment horizontal="right" vertical="center"/>
      <protection/>
    </xf>
    <xf numFmtId="9" fontId="16" fillId="0" borderId="17" xfId="60" applyNumberFormat="1" applyFont="1" applyBorder="1" applyAlignment="1" applyProtection="1">
      <alignment horizontal="center" vertical="center"/>
      <protection/>
    </xf>
    <xf numFmtId="168" fontId="16" fillId="0" borderId="13" xfId="60" applyNumberFormat="1" applyFont="1" applyBorder="1" applyAlignment="1" applyProtection="1">
      <alignment horizontal="center" vertical="center"/>
      <protection/>
    </xf>
    <xf numFmtId="0" fontId="16" fillId="0" borderId="11" xfId="59" applyNumberFormat="1" applyFont="1" applyBorder="1" applyAlignment="1" applyProtection="1">
      <alignment horizontal="center" vertical="center" wrapText="1"/>
      <protection/>
    </xf>
    <xf numFmtId="0" fontId="16" fillId="0" borderId="11" xfId="59" applyNumberFormat="1" applyFont="1" applyBorder="1" applyAlignment="1" applyProtection="1">
      <alignment horizontal="center" vertical="center"/>
      <protection/>
    </xf>
    <xf numFmtId="168" fontId="16" fillId="0" borderId="11" xfId="60" applyNumberFormat="1" applyFont="1" applyBorder="1" applyAlignment="1" applyProtection="1">
      <alignment horizontal="center" vertical="center"/>
      <protection/>
    </xf>
    <xf numFmtId="168" fontId="16" fillId="0" borderId="20" xfId="60" applyNumberFormat="1" applyFont="1" applyBorder="1" applyAlignment="1" applyProtection="1">
      <alignment horizontal="right" vertical="center"/>
      <protection/>
    </xf>
    <xf numFmtId="9" fontId="16" fillId="0" borderId="18" xfId="60" applyNumberFormat="1" applyFont="1" applyBorder="1" applyAlignment="1" applyProtection="1">
      <alignment horizontal="center" vertical="center"/>
      <protection/>
    </xf>
    <xf numFmtId="168" fontId="16" fillId="0" borderId="16" xfId="60" applyNumberFormat="1" applyFont="1" applyBorder="1" applyAlignment="1" applyProtection="1">
      <alignment horizontal="center" vertical="center"/>
      <protection/>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4" fillId="33" borderId="17" xfId="59" applyNumberFormat="1" applyFont="1" applyFill="1" applyBorder="1" applyAlignment="1" applyProtection="1">
      <alignment horizontal="center" vertical="center"/>
      <protection/>
    </xf>
    <xf numFmtId="0" fontId="16" fillId="0" borderId="15" xfId="60" applyFont="1" applyFill="1" applyBorder="1" applyAlignment="1" applyProtection="1">
      <alignment horizontal="center" vertical="center" wrapText="1"/>
      <protection/>
    </xf>
    <xf numFmtId="168" fontId="16" fillId="0" borderId="13" xfId="0" applyNumberFormat="1" applyFont="1" applyBorder="1" applyAlignment="1">
      <alignment horizontal="center" vertical="center"/>
    </xf>
    <xf numFmtId="9" fontId="16" fillId="0" borderId="10" xfId="0" applyNumberFormat="1" applyFont="1" applyFill="1" applyBorder="1" applyAlignment="1">
      <alignment horizontal="center" vertical="center" wrapText="1"/>
    </xf>
    <xf numFmtId="168" fontId="16" fillId="0" borderId="11" xfId="0" applyNumberFormat="1" applyFont="1" applyFill="1" applyBorder="1" applyAlignment="1">
      <alignment horizontal="center" vertical="center" wrapText="1"/>
    </xf>
    <xf numFmtId="9" fontId="16" fillId="0" borderId="11" xfId="0" applyNumberFormat="1" applyFont="1" applyFill="1" applyBorder="1" applyAlignment="1">
      <alignment horizontal="center" vertical="center" wrapText="1"/>
    </xf>
    <xf numFmtId="4" fontId="60" fillId="0" borderId="11" xfId="46" applyNumberFormat="1" applyFont="1" applyFill="1" applyBorder="1" applyAlignment="1" applyProtection="1">
      <alignment horizontal="center" vertical="center" wrapText="1"/>
      <protection/>
    </xf>
    <xf numFmtId="4" fontId="27" fillId="0" borderId="11" xfId="46" applyNumberFormat="1" applyFont="1" applyFill="1" applyBorder="1" applyAlignment="1" applyProtection="1">
      <alignment horizontal="center" vertical="center" wrapText="1"/>
      <protection/>
    </xf>
    <xf numFmtId="4" fontId="60" fillId="0" borderId="10" xfId="46" applyNumberFormat="1" applyFont="1" applyFill="1" applyBorder="1" applyAlignment="1" applyProtection="1">
      <alignment horizontal="center" vertical="center" wrapText="1"/>
      <protection/>
    </xf>
    <xf numFmtId="4" fontId="27" fillId="0" borderId="10" xfId="46" applyNumberFormat="1" applyFont="1" applyFill="1" applyBorder="1" applyAlignment="1" applyProtection="1">
      <alignment horizontal="center" vertical="center" wrapText="1"/>
      <protection/>
    </xf>
    <xf numFmtId="0" fontId="17" fillId="48" borderId="11" xfId="46" applyNumberFormat="1" applyFont="1" applyFill="1" applyBorder="1" applyAlignment="1" applyProtection="1">
      <alignment horizontal="center" vertical="center" wrapText="1"/>
      <protection/>
    </xf>
    <xf numFmtId="0" fontId="17" fillId="49" borderId="11" xfId="46" applyNumberFormat="1" applyFont="1" applyFill="1" applyBorder="1" applyAlignment="1" applyProtection="1">
      <alignment horizontal="center" vertical="center" wrapText="1"/>
      <protection/>
    </xf>
    <xf numFmtId="168" fontId="17" fillId="48" borderId="11" xfId="46" applyNumberFormat="1" applyFont="1" applyFill="1" applyBorder="1" applyAlignment="1" applyProtection="1">
      <alignment horizontal="center" vertical="center" wrapText="1"/>
      <protection/>
    </xf>
    <xf numFmtId="168" fontId="14" fillId="48" borderId="11" xfId="46" applyNumberFormat="1" applyFont="1" applyFill="1" applyBorder="1" applyAlignment="1" applyProtection="1">
      <alignment horizontal="center" vertical="center" wrapText="1"/>
      <protection/>
    </xf>
    <xf numFmtId="9" fontId="14" fillId="48" borderId="11" xfId="46" applyNumberFormat="1" applyFont="1" applyFill="1" applyBorder="1" applyAlignment="1" applyProtection="1">
      <alignment horizontal="center" vertical="center" wrapText="1"/>
      <protection/>
    </xf>
    <xf numFmtId="168" fontId="16" fillId="0" borderId="10" xfId="0" applyNumberFormat="1" applyFont="1" applyFill="1" applyBorder="1" applyAlignment="1">
      <alignment horizontal="right" vertical="center" wrapText="1"/>
    </xf>
    <xf numFmtId="0" fontId="27" fillId="0" borderId="0" xfId="0" applyFont="1" applyFill="1" applyAlignment="1">
      <alignment vertical="center"/>
    </xf>
    <xf numFmtId="9" fontId="16" fillId="0" borderId="0" xfId="0" applyNumberFormat="1" applyFont="1" applyAlignment="1">
      <alignment/>
    </xf>
    <xf numFmtId="0" fontId="30" fillId="0" borderId="16" xfId="59" applyNumberFormat="1" applyFont="1" applyBorder="1" applyAlignment="1" applyProtection="1">
      <alignment horizontal="center" vertical="center"/>
      <protection/>
    </xf>
    <xf numFmtId="168" fontId="30" fillId="0" borderId="16" xfId="59" applyNumberFormat="1" applyFont="1" applyBorder="1" applyAlignment="1" applyProtection="1">
      <alignment horizontal="center" vertical="center"/>
      <protection/>
    </xf>
    <xf numFmtId="168" fontId="30" fillId="0" borderId="25" xfId="59" applyNumberFormat="1" applyFont="1" applyBorder="1" applyAlignment="1" applyProtection="1">
      <alignment horizontal="center" vertical="center"/>
      <protection/>
    </xf>
    <xf numFmtId="175" fontId="30" fillId="0" borderId="16" xfId="59" applyNumberFormat="1" applyFont="1" applyBorder="1" applyAlignment="1" applyProtection="1">
      <alignment horizontal="center" vertical="center"/>
      <protection/>
    </xf>
    <xf numFmtId="0" fontId="32" fillId="50" borderId="10" xfId="0" applyFont="1" applyFill="1" applyBorder="1" applyAlignment="1">
      <alignment horizontal="center" vertical="center" wrapText="1"/>
    </xf>
    <xf numFmtId="0" fontId="14" fillId="48" borderId="10" xfId="46" applyNumberFormat="1" applyFont="1" applyFill="1" applyBorder="1" applyAlignment="1" applyProtection="1">
      <alignment horizontal="center" vertical="center" wrapText="1"/>
      <protection/>
    </xf>
    <xf numFmtId="0" fontId="14" fillId="48" borderId="10" xfId="46" applyNumberFormat="1" applyFont="1" applyFill="1" applyBorder="1" applyAlignment="1" applyProtection="1">
      <alignment horizontal="center" vertical="center"/>
      <protection/>
    </xf>
    <xf numFmtId="0" fontId="16" fillId="0" borderId="10" xfId="46" applyNumberFormat="1" applyFont="1" applyFill="1" applyBorder="1" applyAlignment="1" applyProtection="1">
      <alignment vertical="center" wrapText="1"/>
      <protection/>
    </xf>
    <xf numFmtId="0" fontId="16" fillId="33" borderId="10" xfId="46" applyNumberFormat="1" applyFont="1" applyFill="1" applyBorder="1" applyAlignment="1" applyProtection="1">
      <alignment vertical="center" wrapText="1"/>
      <protection/>
    </xf>
    <xf numFmtId="0" fontId="16" fillId="0" borderId="10" xfId="0" applyFont="1" applyFill="1" applyBorder="1" applyAlignment="1">
      <alignment wrapText="1"/>
    </xf>
    <xf numFmtId="0" fontId="14" fillId="0" borderId="17" xfId="0" applyFont="1" applyFill="1" applyBorder="1" applyAlignment="1">
      <alignment horizontal="right" vertical="center"/>
    </xf>
    <xf numFmtId="0" fontId="14" fillId="0" borderId="23" xfId="0" applyFont="1" applyFill="1" applyBorder="1" applyAlignment="1">
      <alignment horizontal="right" vertical="center"/>
    </xf>
    <xf numFmtId="0" fontId="14" fillId="0" borderId="15" xfId="0" applyFont="1" applyFill="1" applyBorder="1" applyAlignment="1">
      <alignment horizontal="right" vertical="center"/>
    </xf>
    <xf numFmtId="0" fontId="14" fillId="0" borderId="21" xfId="0" applyFont="1" applyFill="1" applyBorder="1" applyAlignment="1">
      <alignment horizontal="left"/>
    </xf>
    <xf numFmtId="0" fontId="14" fillId="49" borderId="10" xfId="46" applyNumberFormat="1" applyFont="1" applyFill="1" applyBorder="1" applyAlignment="1" applyProtection="1">
      <alignment horizontal="center" vertical="center" wrapText="1"/>
      <protection/>
    </xf>
    <xf numFmtId="168" fontId="14" fillId="48" borderId="10" xfId="46" applyNumberFormat="1" applyFont="1" applyFill="1" applyBorder="1" applyAlignment="1" applyProtection="1">
      <alignment horizontal="center" vertical="center" wrapText="1"/>
      <protection/>
    </xf>
    <xf numFmtId="9" fontId="14" fillId="48" borderId="10" xfId="68" applyNumberFormat="1" applyFont="1" applyFill="1" applyBorder="1" applyAlignment="1" applyProtection="1">
      <alignment horizontal="center" vertical="center" wrapText="1"/>
      <protection/>
    </xf>
    <xf numFmtId="0" fontId="14" fillId="0" borderId="17" xfId="0" applyFont="1" applyBorder="1" applyAlignment="1">
      <alignment horizontal="right" vertical="center"/>
    </xf>
    <xf numFmtId="0" fontId="14" fillId="0" borderId="23" xfId="0" applyFont="1" applyBorder="1" applyAlignment="1">
      <alignment horizontal="right" vertical="center"/>
    </xf>
    <xf numFmtId="0" fontId="14" fillId="0" borderId="15" xfId="0" applyFont="1" applyBorder="1" applyAlignment="1">
      <alignment horizontal="right" vertical="center"/>
    </xf>
    <xf numFmtId="0" fontId="16" fillId="0" borderId="10" xfId="0" applyFont="1" applyFill="1" applyBorder="1" applyAlignment="1">
      <alignment vertical="center" wrapText="1"/>
    </xf>
    <xf numFmtId="0" fontId="16" fillId="33" borderId="10" xfId="59" applyNumberFormat="1" applyFont="1" applyFill="1" applyBorder="1" applyAlignment="1" applyProtection="1">
      <alignment vertical="center" wrapText="1"/>
      <protection/>
    </xf>
    <xf numFmtId="0" fontId="17" fillId="48" borderId="10" xfId="46" applyNumberFormat="1" applyFont="1" applyFill="1" applyBorder="1" applyAlignment="1" applyProtection="1">
      <alignment horizontal="center" vertical="center" wrapText="1"/>
      <protection/>
    </xf>
    <xf numFmtId="0" fontId="16" fillId="33" borderId="10" xfId="0" applyFont="1" applyFill="1" applyBorder="1" applyAlignment="1">
      <alignment vertical="center" wrapText="1"/>
    </xf>
    <xf numFmtId="0" fontId="14" fillId="0" borderId="21" xfId="0" applyFont="1" applyFill="1" applyBorder="1" applyAlignment="1">
      <alignment horizontal="left" vertical="center"/>
    </xf>
    <xf numFmtId="0" fontId="14" fillId="0" borderId="0" xfId="0" applyFont="1" applyBorder="1" applyAlignment="1">
      <alignment vertical="center"/>
    </xf>
    <xf numFmtId="0" fontId="18" fillId="0" borderId="10"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20" fillId="0" borderId="10" xfId="59" applyNumberFormat="1" applyFont="1" applyFill="1" applyBorder="1" applyAlignment="1" applyProtection="1">
      <alignment wrapText="1"/>
      <protection/>
    </xf>
    <xf numFmtId="0" fontId="13" fillId="0" borderId="10" xfId="0" applyFont="1" applyFill="1" applyBorder="1" applyAlignment="1">
      <alignment horizontal="right"/>
    </xf>
    <xf numFmtId="0" fontId="16" fillId="0" borderId="10" xfId="46" applyNumberFormat="1" applyFont="1" applyFill="1" applyBorder="1" applyAlignment="1" applyProtection="1">
      <alignment horizontal="center" vertical="center" wrapText="1"/>
      <protection/>
    </xf>
    <xf numFmtId="0" fontId="18" fillId="0" borderId="13" xfId="0" applyFont="1" applyFill="1" applyBorder="1" applyAlignment="1">
      <alignment horizontal="left" vertical="center" wrapText="1"/>
    </xf>
    <xf numFmtId="0" fontId="13" fillId="0" borderId="0" xfId="0" applyFont="1" applyFill="1" applyBorder="1" applyAlignment="1">
      <alignment/>
    </xf>
    <xf numFmtId="0" fontId="14" fillId="0" borderId="10" xfId="46" applyNumberFormat="1" applyFont="1" applyFill="1" applyBorder="1" applyAlignment="1" applyProtection="1">
      <alignment horizontal="center" vertical="center" wrapText="1"/>
      <protection/>
    </xf>
    <xf numFmtId="0" fontId="14" fillId="0" borderId="10" xfId="0" applyFont="1" applyFill="1" applyBorder="1" applyAlignment="1">
      <alignment horizontal="center" vertical="center" wrapText="1"/>
    </xf>
    <xf numFmtId="0" fontId="26" fillId="0" borderId="10" xfId="46" applyNumberFormat="1" applyFont="1" applyFill="1" applyBorder="1" applyAlignment="1" applyProtection="1">
      <alignment horizontal="left" vertical="center" wrapText="1"/>
      <protection/>
    </xf>
    <xf numFmtId="0" fontId="26" fillId="0" borderId="10" xfId="0" applyFont="1" applyFill="1" applyBorder="1" applyAlignment="1">
      <alignment horizontal="left" vertical="center" wrapText="1"/>
    </xf>
    <xf numFmtId="0" fontId="14" fillId="0" borderId="10" xfId="46" applyNumberFormat="1" applyFont="1" applyFill="1" applyBorder="1" applyAlignment="1" applyProtection="1">
      <alignment horizontal="center" vertical="center"/>
      <protection/>
    </xf>
    <xf numFmtId="0" fontId="24" fillId="0" borderId="21" xfId="46" applyNumberFormat="1" applyFont="1" applyFill="1" applyBorder="1" applyAlignment="1" applyProtection="1">
      <alignment horizontal="center" vertical="center" wrapText="1"/>
      <protection/>
    </xf>
    <xf numFmtId="0" fontId="14" fillId="0" borderId="10" xfId="46" applyNumberFormat="1" applyFont="1" applyFill="1" applyBorder="1" applyAlignment="1" applyProtection="1">
      <alignment horizontal="right" vertical="center" wrapText="1"/>
      <protection/>
    </xf>
    <xf numFmtId="0" fontId="15" fillId="33" borderId="10" xfId="46" applyNumberFormat="1" applyFont="1" applyFill="1" applyBorder="1" applyAlignment="1" applyProtection="1">
      <alignment horizontal="center" vertical="center" wrapText="1"/>
      <protection/>
    </xf>
    <xf numFmtId="168" fontId="15" fillId="0" borderId="10" xfId="46" applyNumberFormat="1" applyFont="1" applyFill="1" applyBorder="1" applyAlignment="1" applyProtection="1">
      <alignment horizontal="center" vertical="center" wrapText="1"/>
      <protection/>
    </xf>
    <xf numFmtId="0" fontId="15" fillId="0" borderId="10" xfId="46" applyNumberFormat="1" applyFont="1" applyFill="1" applyBorder="1" applyAlignment="1" applyProtection="1">
      <alignment horizontal="center" vertical="center" wrapText="1"/>
      <protection/>
    </xf>
    <xf numFmtId="4" fontId="15" fillId="0" borderId="10" xfId="46" applyNumberFormat="1" applyFont="1" applyFill="1" applyBorder="1" applyAlignment="1" applyProtection="1">
      <alignment horizontal="center" vertical="center" wrapText="1"/>
      <protection/>
    </xf>
    <xf numFmtId="168" fontId="14" fillId="0" borderId="0" xfId="0" applyNumberFormat="1" applyFont="1" applyFill="1" applyBorder="1" applyAlignment="1">
      <alignment vertical="center"/>
    </xf>
    <xf numFmtId="0" fontId="14" fillId="0" borderId="0" xfId="0" applyFont="1" applyFill="1" applyBorder="1" applyAlignment="1">
      <alignment vertical="center"/>
    </xf>
    <xf numFmtId="0" fontId="14" fillId="0" borderId="21" xfId="46" applyNumberFormat="1" applyFont="1" applyFill="1" applyBorder="1" applyAlignment="1" applyProtection="1">
      <alignment horizontal="left" vertical="center" wrapText="1"/>
      <protection/>
    </xf>
    <xf numFmtId="0" fontId="14" fillId="0" borderId="17" xfId="46" applyNumberFormat="1" applyFont="1" applyFill="1" applyBorder="1" applyAlignment="1" applyProtection="1">
      <alignment horizontal="right" vertical="center" wrapText="1"/>
      <protection/>
    </xf>
    <xf numFmtId="0" fontId="14" fillId="0" borderId="23" xfId="46" applyNumberFormat="1" applyFont="1" applyFill="1" applyBorder="1" applyAlignment="1" applyProtection="1">
      <alignment horizontal="right" vertical="center" wrapText="1"/>
      <protection/>
    </xf>
    <xf numFmtId="0" fontId="14" fillId="0" borderId="15" xfId="46" applyNumberFormat="1" applyFont="1" applyFill="1" applyBorder="1" applyAlignment="1" applyProtection="1">
      <alignment horizontal="right" vertical="center" wrapText="1"/>
      <protection/>
    </xf>
    <xf numFmtId="0" fontId="30" fillId="0" borderId="10" xfId="46" applyNumberFormat="1" applyFont="1" applyFill="1" applyBorder="1" applyAlignment="1" applyProtection="1">
      <alignment vertical="center" wrapText="1"/>
      <protection/>
    </xf>
    <xf numFmtId="0" fontId="16" fillId="0" borderId="10" xfId="0" applyFont="1" applyBorder="1" applyAlignment="1">
      <alignment horizontal="left" vertical="center" wrapText="1"/>
    </xf>
    <xf numFmtId="0" fontId="16" fillId="0" borderId="10" xfId="46" applyNumberFormat="1" applyFont="1" applyFill="1" applyBorder="1" applyAlignment="1" applyProtection="1">
      <alignment horizontal="left" vertical="center" wrapText="1"/>
      <protection/>
    </xf>
    <xf numFmtId="0" fontId="14" fillId="35" borderId="10" xfId="46" applyNumberFormat="1" applyFont="1" applyFill="1" applyBorder="1" applyAlignment="1" applyProtection="1">
      <alignment horizontal="center" vertical="center" wrapText="1"/>
      <protection/>
    </xf>
    <xf numFmtId="0" fontId="16" fillId="33" borderId="10" xfId="59" applyNumberFormat="1" applyFont="1" applyFill="1" applyBorder="1" applyAlignment="1" applyProtection="1">
      <alignment horizontal="left" vertical="center" wrapText="1"/>
      <protection/>
    </xf>
    <xf numFmtId="0" fontId="24" fillId="0" borderId="21" xfId="46" applyNumberFormat="1" applyFont="1" applyFill="1" applyBorder="1" applyAlignment="1" applyProtection="1">
      <alignment horizontal="left" vertical="center" wrapText="1"/>
      <protection/>
    </xf>
    <xf numFmtId="0" fontId="16" fillId="0" borderId="10" xfId="0" applyFont="1" applyFill="1" applyBorder="1" applyAlignment="1">
      <alignment horizontal="left" wrapText="1"/>
    </xf>
    <xf numFmtId="0" fontId="16" fillId="33" borderId="10" xfId="46" applyNumberFormat="1" applyFont="1" applyFill="1" applyBorder="1" applyAlignment="1" applyProtection="1">
      <alignment horizontal="left" vertical="center" wrapText="1"/>
      <protection/>
    </xf>
    <xf numFmtId="0" fontId="15" fillId="49" borderId="10" xfId="46" applyNumberFormat="1" applyFont="1" applyFill="1" applyBorder="1" applyAlignment="1" applyProtection="1">
      <alignment horizontal="center" vertical="center" wrapText="1"/>
      <protection/>
    </xf>
    <xf numFmtId="168" fontId="15" fillId="48" borderId="10" xfId="46" applyNumberFormat="1" applyFont="1" applyFill="1" applyBorder="1" applyAlignment="1" applyProtection="1">
      <alignment horizontal="center" vertical="center" wrapText="1"/>
      <protection/>
    </xf>
    <xf numFmtId="0" fontId="15" fillId="48" borderId="10" xfId="46" applyNumberFormat="1" applyFont="1" applyFill="1" applyBorder="1" applyAlignment="1" applyProtection="1">
      <alignment horizontal="center" vertical="center" wrapText="1"/>
      <protection/>
    </xf>
    <xf numFmtId="0" fontId="16" fillId="33" borderId="18" xfId="46" applyNumberFormat="1" applyFont="1" applyFill="1" applyBorder="1" applyAlignment="1" applyProtection="1">
      <alignment horizontal="left" vertical="center" wrapText="1"/>
      <protection/>
    </xf>
    <xf numFmtId="0" fontId="16" fillId="33" borderId="10" xfId="46" applyNumberFormat="1" applyFont="1" applyFill="1" applyBorder="1" applyAlignment="1" applyProtection="1">
      <alignment horizontal="center" vertical="center" wrapText="1"/>
      <protection/>
    </xf>
    <xf numFmtId="0" fontId="16" fillId="33" borderId="17" xfId="46" applyNumberFormat="1" applyFont="1" applyFill="1" applyBorder="1" applyAlignment="1" applyProtection="1">
      <alignment horizontal="center" vertical="center" wrapText="1"/>
      <protection/>
    </xf>
    <xf numFmtId="0" fontId="16" fillId="33" borderId="23" xfId="46" applyNumberFormat="1" applyFont="1" applyFill="1" applyBorder="1" applyAlignment="1" applyProtection="1">
      <alignment horizontal="center" vertical="center"/>
      <protection/>
    </xf>
    <xf numFmtId="0" fontId="16" fillId="33" borderId="15" xfId="46" applyNumberFormat="1" applyFont="1" applyFill="1" applyBorder="1" applyAlignment="1" applyProtection="1">
      <alignment horizontal="center" vertical="center"/>
      <protection/>
    </xf>
    <xf numFmtId="0" fontId="16" fillId="33" borderId="23" xfId="46" applyNumberFormat="1" applyFont="1" applyFill="1" applyBorder="1" applyAlignment="1" applyProtection="1">
      <alignment horizontal="center" vertical="center" wrapText="1"/>
      <protection/>
    </xf>
    <xf numFmtId="0" fontId="16" fillId="33" borderId="15" xfId="46" applyNumberFormat="1" applyFont="1" applyFill="1" applyBorder="1" applyAlignment="1" applyProtection="1">
      <alignment horizontal="center" vertical="center" wrapText="1"/>
      <protection/>
    </xf>
    <xf numFmtId="0" fontId="14" fillId="0" borderId="21" xfId="46" applyNumberFormat="1" applyFont="1" applyFill="1" applyBorder="1" applyAlignment="1" applyProtection="1">
      <alignment horizontal="left" vertical="center"/>
      <protection/>
    </xf>
    <xf numFmtId="0" fontId="16" fillId="0" borderId="10" xfId="0" applyFont="1" applyFill="1" applyBorder="1" applyAlignment="1">
      <alignment horizontal="left" vertical="center" wrapText="1"/>
    </xf>
    <xf numFmtId="0" fontId="14" fillId="48" borderId="10" xfId="46" applyNumberFormat="1" applyFont="1" applyFill="1" applyBorder="1" applyAlignment="1" applyProtection="1">
      <alignment horizontal="left" vertical="center" wrapText="1"/>
      <protection/>
    </xf>
    <xf numFmtId="0" fontId="14" fillId="33" borderId="21" xfId="46" applyNumberFormat="1" applyFont="1" applyFill="1" applyBorder="1" applyAlignment="1" applyProtection="1">
      <alignment horizontal="left" vertical="center"/>
      <protection/>
    </xf>
    <xf numFmtId="0" fontId="94" fillId="0" borderId="10" xfId="46" applyNumberFormat="1" applyFont="1" applyFill="1" applyBorder="1" applyAlignment="1" applyProtection="1">
      <alignment horizontal="center" vertical="center" wrapText="1"/>
      <protection/>
    </xf>
    <xf numFmtId="0" fontId="14" fillId="0" borderId="10" xfId="46" applyNumberFormat="1" applyFont="1" applyFill="1" applyBorder="1" applyAlignment="1" applyProtection="1">
      <alignment horizontal="left" vertical="center" wrapText="1"/>
      <protection/>
    </xf>
    <xf numFmtId="0" fontId="14" fillId="33" borderId="17" xfId="46" applyNumberFormat="1" applyFont="1" applyFill="1" applyBorder="1" applyAlignment="1" applyProtection="1">
      <alignment horizontal="right" vertical="center" wrapText="1"/>
      <protection/>
    </xf>
    <xf numFmtId="0" fontId="14" fillId="33" borderId="23" xfId="46" applyNumberFormat="1" applyFont="1" applyFill="1" applyBorder="1" applyAlignment="1" applyProtection="1">
      <alignment horizontal="right" vertical="center" wrapText="1"/>
      <protection/>
    </xf>
    <xf numFmtId="0" fontId="14" fillId="33" borderId="15" xfId="46" applyNumberFormat="1" applyFont="1" applyFill="1" applyBorder="1" applyAlignment="1" applyProtection="1">
      <alignment horizontal="right" vertical="center" wrapText="1"/>
      <protection/>
    </xf>
    <xf numFmtId="168" fontId="14" fillId="49" borderId="10" xfId="46" applyNumberFormat="1" applyFont="1" applyFill="1" applyBorder="1" applyAlignment="1" applyProtection="1">
      <alignment horizontal="center" vertical="center" wrapText="1"/>
      <protection/>
    </xf>
    <xf numFmtId="0" fontId="16" fillId="0" borderId="17" xfId="46" applyNumberFormat="1" applyFont="1" applyFill="1" applyBorder="1" applyAlignment="1" applyProtection="1">
      <alignment horizontal="left" vertical="center" wrapText="1"/>
      <protection/>
    </xf>
    <xf numFmtId="0" fontId="16" fillId="0" borderId="15" xfId="46" applyNumberFormat="1" applyFont="1" applyFill="1" applyBorder="1" applyAlignment="1" applyProtection="1">
      <alignment horizontal="left" vertical="center" wrapText="1"/>
      <protection/>
    </xf>
    <xf numFmtId="0" fontId="94" fillId="33" borderId="10" xfId="46" applyNumberFormat="1" applyFont="1" applyFill="1" applyBorder="1" applyAlignment="1" applyProtection="1">
      <alignment horizontal="center" vertical="top" wrapText="1"/>
      <protection/>
    </xf>
    <xf numFmtId="0" fontId="14" fillId="33" borderId="0" xfId="46" applyNumberFormat="1" applyFont="1" applyFill="1" applyBorder="1" applyAlignment="1" applyProtection="1">
      <alignment vertical="center" wrapText="1"/>
      <protection/>
    </xf>
    <xf numFmtId="4" fontId="14" fillId="49" borderId="10" xfId="46" applyNumberFormat="1" applyFont="1" applyFill="1" applyBorder="1" applyAlignment="1" applyProtection="1">
      <alignment horizontal="center" vertical="center" wrapText="1"/>
      <protection/>
    </xf>
    <xf numFmtId="0" fontId="30" fillId="0" borderId="0" xfId="0" applyFont="1" applyFill="1" applyBorder="1" applyAlignment="1">
      <alignment vertical="center"/>
    </xf>
    <xf numFmtId="0" fontId="30" fillId="0" borderId="10" xfId="59" applyNumberFormat="1" applyFont="1" applyFill="1" applyBorder="1" applyAlignment="1" applyProtection="1">
      <alignment vertical="center" wrapText="1"/>
      <protection/>
    </xf>
    <xf numFmtId="0" fontId="41" fillId="0" borderId="17" xfId="46" applyNumberFormat="1" applyFont="1" applyFill="1" applyBorder="1" applyAlignment="1" applyProtection="1">
      <alignment horizontal="right" vertical="center" wrapText="1"/>
      <protection/>
    </xf>
    <xf numFmtId="0" fontId="41" fillId="0" borderId="23" xfId="46" applyNumberFormat="1" applyFont="1" applyFill="1" applyBorder="1" applyAlignment="1" applyProtection="1">
      <alignment horizontal="right" vertical="center" wrapText="1"/>
      <protection/>
    </xf>
    <xf numFmtId="0" fontId="41" fillId="0" borderId="15" xfId="46" applyNumberFormat="1" applyFont="1" applyFill="1" applyBorder="1" applyAlignment="1" applyProtection="1">
      <alignment horizontal="right" vertical="center" wrapText="1"/>
      <protection/>
    </xf>
    <xf numFmtId="0" fontId="30" fillId="0" borderId="10" xfId="0" applyFont="1" applyFill="1" applyBorder="1" applyAlignment="1">
      <alignment vertical="center" wrapText="1"/>
    </xf>
    <xf numFmtId="0" fontId="30" fillId="33" borderId="10" xfId="46" applyNumberFormat="1" applyFont="1" applyFill="1" applyBorder="1" applyAlignment="1" applyProtection="1">
      <alignment vertical="center" wrapText="1"/>
      <protection/>
    </xf>
    <xf numFmtId="0" fontId="30" fillId="0" borderId="11" xfId="46" applyNumberFormat="1" applyFont="1" applyFill="1" applyBorder="1" applyAlignment="1" applyProtection="1">
      <alignment vertical="center" wrapText="1"/>
      <protection/>
    </xf>
    <xf numFmtId="0" fontId="30" fillId="33" borderId="10" xfId="45" applyFont="1" applyFill="1" applyBorder="1" applyAlignment="1">
      <alignment vertical="center" wrapText="1"/>
      <protection/>
    </xf>
    <xf numFmtId="0" fontId="41" fillId="48" borderId="10" xfId="46" applyNumberFormat="1" applyFont="1" applyFill="1" applyBorder="1" applyAlignment="1" applyProtection="1">
      <alignment horizontal="center" vertical="center" wrapText="1"/>
      <protection/>
    </xf>
    <xf numFmtId="10" fontId="41" fillId="48" borderId="10" xfId="68" applyNumberFormat="1" applyFont="1" applyFill="1" applyBorder="1" applyAlignment="1" applyProtection="1">
      <alignment horizontal="center" vertical="center" wrapText="1"/>
      <protection/>
    </xf>
    <xf numFmtId="0" fontId="41" fillId="48" borderId="11" xfId="46" applyNumberFormat="1" applyFont="1" applyFill="1" applyBorder="1" applyAlignment="1" applyProtection="1">
      <alignment horizontal="center" vertical="center" wrapText="1"/>
      <protection/>
    </xf>
    <xf numFmtId="168" fontId="41" fillId="48" borderId="10" xfId="46" applyNumberFormat="1" applyFont="1" applyFill="1" applyBorder="1" applyAlignment="1" applyProtection="1">
      <alignment horizontal="center" vertical="center" wrapText="1"/>
      <protection/>
    </xf>
    <xf numFmtId="0" fontId="41" fillId="48" borderId="10" xfId="46" applyNumberFormat="1" applyFont="1" applyFill="1" applyBorder="1" applyAlignment="1" applyProtection="1">
      <alignment horizontal="center" vertical="center"/>
      <protection/>
    </xf>
    <xf numFmtId="0" fontId="41" fillId="48" borderId="11" xfId="46" applyNumberFormat="1" applyFont="1" applyFill="1" applyBorder="1" applyAlignment="1" applyProtection="1">
      <alignment horizontal="center" vertical="center"/>
      <protection/>
    </xf>
    <xf numFmtId="0" fontId="41" fillId="48" borderId="10" xfId="46" applyNumberFormat="1" applyFont="1" applyFill="1" applyBorder="1" applyAlignment="1" applyProtection="1">
      <alignment horizontal="right" vertical="center" wrapText="1"/>
      <protection/>
    </xf>
    <xf numFmtId="0" fontId="41" fillId="49" borderId="10" xfId="46" applyNumberFormat="1" applyFont="1" applyFill="1" applyBorder="1" applyAlignment="1" applyProtection="1">
      <alignment horizontal="center" vertical="center" wrapText="1"/>
      <protection/>
    </xf>
    <xf numFmtId="0" fontId="41" fillId="0" borderId="21" xfId="0" applyFont="1" applyFill="1" applyBorder="1" applyAlignment="1">
      <alignment horizontal="left" vertical="center"/>
    </xf>
    <xf numFmtId="0" fontId="14" fillId="0" borderId="17" xfId="46" applyNumberFormat="1" applyFont="1" applyFill="1" applyBorder="1" applyAlignment="1" applyProtection="1">
      <alignment horizontal="right" vertical="center"/>
      <protection/>
    </xf>
    <xf numFmtId="0" fontId="14" fillId="0" borderId="15" xfId="46" applyNumberFormat="1" applyFont="1" applyFill="1" applyBorder="1" applyAlignment="1" applyProtection="1">
      <alignment horizontal="right" vertical="center"/>
      <protection/>
    </xf>
    <xf numFmtId="168" fontId="14" fillId="0" borderId="0" xfId="0" applyNumberFormat="1" applyFont="1" applyFill="1" applyBorder="1" applyAlignment="1">
      <alignment/>
    </xf>
    <xf numFmtId="0" fontId="14" fillId="0" borderId="10" xfId="0" applyFont="1" applyFill="1" applyBorder="1" applyAlignment="1">
      <alignment horizontal="right" vertical="center"/>
    </xf>
    <xf numFmtId="0" fontId="14" fillId="0" borderId="21" xfId="0" applyFont="1" applyBorder="1" applyAlignment="1">
      <alignment horizontal="left"/>
    </xf>
    <xf numFmtId="168" fontId="14" fillId="33" borderId="16" xfId="0" applyNumberFormat="1" applyFont="1" applyFill="1" applyBorder="1" applyAlignment="1">
      <alignment vertical="center"/>
    </xf>
    <xf numFmtId="0" fontId="94" fillId="0" borderId="35" xfId="46" applyNumberFormat="1" applyFont="1" applyFill="1" applyBorder="1" applyAlignment="1" applyProtection="1">
      <alignment horizontal="center" vertical="center"/>
      <protection/>
    </xf>
    <xf numFmtId="0" fontId="14" fillId="0" borderId="18" xfId="0" applyFont="1" applyFill="1" applyBorder="1" applyAlignment="1">
      <alignment horizontal="right" vertical="center" wrapText="1"/>
    </xf>
    <xf numFmtId="0" fontId="14" fillId="0" borderId="14" xfId="0" applyFont="1" applyFill="1" applyBorder="1" applyAlignment="1">
      <alignment horizontal="right" vertical="center" wrapText="1"/>
    </xf>
    <xf numFmtId="4" fontId="14" fillId="48" borderId="10" xfId="46" applyNumberFormat="1" applyFont="1" applyFill="1" applyBorder="1" applyAlignment="1" applyProtection="1">
      <alignment horizontal="center" vertical="center" wrapText="1"/>
      <protection/>
    </xf>
    <xf numFmtId="0" fontId="14" fillId="38" borderId="0" xfId="46" applyNumberFormat="1" applyFont="1" applyFill="1" applyBorder="1" applyAlignment="1" applyProtection="1">
      <alignment/>
      <protection/>
    </xf>
    <xf numFmtId="0" fontId="14" fillId="47" borderId="10" xfId="0" applyFont="1" applyFill="1" applyBorder="1" applyAlignment="1">
      <alignment horizontal="center" vertical="center"/>
    </xf>
    <xf numFmtId="0" fontId="16" fillId="0" borderId="11" xfId="46" applyNumberFormat="1" applyFont="1" applyFill="1" applyBorder="1" applyAlignment="1" applyProtection="1">
      <alignment horizontal="left" vertical="center" wrapText="1"/>
      <protection/>
    </xf>
    <xf numFmtId="0" fontId="14" fillId="0" borderId="35" xfId="46" applyNumberFormat="1" applyFont="1" applyFill="1" applyBorder="1" applyAlignment="1" applyProtection="1">
      <alignment horizontal="right" vertical="center"/>
      <protection/>
    </xf>
    <xf numFmtId="0" fontId="43" fillId="0" borderId="21" xfId="0" applyFont="1" applyBorder="1" applyAlignment="1">
      <alignment horizontal="left"/>
    </xf>
    <xf numFmtId="0" fontId="43" fillId="0" borderId="17" xfId="0" applyFont="1" applyBorder="1" applyAlignment="1">
      <alignment horizontal="right" vertical="center" wrapText="1"/>
    </xf>
    <xf numFmtId="0" fontId="43" fillId="0" borderId="15" xfId="0" applyFont="1" applyBorder="1" applyAlignment="1">
      <alignment horizontal="right" vertical="center" wrapText="1"/>
    </xf>
    <xf numFmtId="0" fontId="14" fillId="0" borderId="36" xfId="0" applyFont="1" applyBorder="1" applyAlignment="1">
      <alignment horizontal="left" vertical="center"/>
    </xf>
    <xf numFmtId="0" fontId="56" fillId="0" borderId="35" xfId="0" applyFont="1" applyBorder="1" applyAlignment="1">
      <alignment horizontal="center" vertical="center" wrapText="1"/>
    </xf>
    <xf numFmtId="0" fontId="14" fillId="0" borderId="37" xfId="0" applyFont="1" applyBorder="1" applyAlignment="1">
      <alignment horizontal="right" vertical="center"/>
    </xf>
    <xf numFmtId="0" fontId="14" fillId="0" borderId="38" xfId="0" applyFont="1" applyBorder="1" applyAlignment="1">
      <alignment horizontal="right" vertical="center"/>
    </xf>
    <xf numFmtId="0" fontId="15" fillId="0" borderId="0" xfId="59" applyNumberFormat="1" applyFont="1" applyFill="1" applyBorder="1" applyAlignment="1" applyProtection="1">
      <alignment/>
      <protection/>
    </xf>
    <xf numFmtId="0" fontId="14" fillId="0" borderId="21" xfId="59" applyNumberFormat="1" applyFont="1" applyFill="1" applyBorder="1" applyAlignment="1" applyProtection="1">
      <alignment horizontal="left" vertical="center"/>
      <protection/>
    </xf>
    <xf numFmtId="0" fontId="14" fillId="0" borderId="17" xfId="59" applyNumberFormat="1" applyFont="1" applyFill="1" applyBorder="1" applyAlignment="1" applyProtection="1">
      <alignment horizontal="right" vertical="center" wrapText="1"/>
      <protection/>
    </xf>
    <xf numFmtId="0" fontId="14" fillId="0" borderId="15" xfId="59" applyNumberFormat="1" applyFont="1" applyFill="1" applyBorder="1" applyAlignment="1" applyProtection="1">
      <alignment horizontal="right" vertical="center" wrapText="1"/>
      <protection/>
    </xf>
    <xf numFmtId="0" fontId="14" fillId="0" borderId="0" xfId="59" applyNumberFormat="1" applyFont="1" applyFill="1" applyBorder="1" applyAlignment="1" applyProtection="1">
      <alignment vertical="center"/>
      <protection/>
    </xf>
    <xf numFmtId="0" fontId="14" fillId="33" borderId="0" xfId="46" applyNumberFormat="1" applyFont="1" applyFill="1" applyBorder="1" applyAlignment="1" applyProtection="1">
      <alignment vertical="center"/>
      <protection/>
    </xf>
    <xf numFmtId="0" fontId="14" fillId="0" borderId="0" xfId="59" applyNumberFormat="1" applyFont="1" applyFill="1" applyBorder="1" applyAlignment="1" applyProtection="1">
      <alignment horizontal="left" vertical="center"/>
      <protection/>
    </xf>
    <xf numFmtId="0" fontId="0" fillId="0" borderId="0" xfId="0" applyFont="1" applyFill="1" applyBorder="1" applyAlignment="1">
      <alignment horizontal="center"/>
    </xf>
    <xf numFmtId="0" fontId="15" fillId="0" borderId="17" xfId="59" applyNumberFormat="1" applyFont="1" applyFill="1" applyBorder="1" applyAlignment="1" applyProtection="1">
      <alignment horizontal="right" vertical="center" wrapText="1"/>
      <protection/>
    </xf>
    <xf numFmtId="0" fontId="15" fillId="0" borderId="15" xfId="59" applyNumberFormat="1" applyFont="1" applyFill="1" applyBorder="1" applyAlignment="1" applyProtection="1">
      <alignment horizontal="right" vertical="center" wrapText="1"/>
      <protection/>
    </xf>
    <xf numFmtId="0" fontId="14" fillId="0" borderId="21" xfId="59" applyNumberFormat="1" applyFont="1" applyFill="1" applyBorder="1" applyAlignment="1" applyProtection="1">
      <alignment horizontal="left"/>
      <protection/>
    </xf>
    <xf numFmtId="0" fontId="14" fillId="0" borderId="17" xfId="59" applyNumberFormat="1" applyFont="1" applyFill="1" applyBorder="1" applyAlignment="1" applyProtection="1">
      <alignment horizontal="right" wrapText="1"/>
      <protection/>
    </xf>
    <xf numFmtId="0" fontId="14" fillId="0" borderId="15" xfId="59" applyNumberFormat="1" applyFont="1" applyFill="1" applyBorder="1" applyAlignment="1" applyProtection="1">
      <alignment horizontal="right" wrapText="1"/>
      <protection/>
    </xf>
    <xf numFmtId="0" fontId="14" fillId="0" borderId="21" xfId="0" applyFont="1" applyBorder="1" applyAlignment="1">
      <alignment horizontal="left" vertical="center"/>
    </xf>
    <xf numFmtId="0" fontId="15" fillId="0" borderId="17" xfId="0" applyFont="1" applyFill="1" applyBorder="1" applyAlignment="1">
      <alignment horizontal="right" vertical="center" wrapText="1"/>
    </xf>
    <xf numFmtId="0" fontId="15" fillId="0" borderId="15" xfId="0" applyFont="1" applyFill="1" applyBorder="1" applyAlignment="1">
      <alignment horizontal="right" vertical="center" wrapText="1"/>
    </xf>
    <xf numFmtId="0" fontId="14" fillId="0" borderId="17" xfId="0" applyFont="1" applyFill="1" applyBorder="1" applyAlignment="1">
      <alignment horizontal="right" vertical="center" wrapText="1"/>
    </xf>
    <xf numFmtId="0" fontId="14" fillId="0" borderId="15" xfId="0" applyFont="1" applyFill="1" applyBorder="1" applyAlignment="1">
      <alignment horizontal="right" vertical="center" wrapText="1"/>
    </xf>
    <xf numFmtId="0" fontId="14" fillId="0" borderId="17" xfId="0" applyFont="1" applyBorder="1" applyAlignment="1">
      <alignment horizontal="right" vertical="center" wrapText="1"/>
    </xf>
    <xf numFmtId="0" fontId="14" fillId="0" borderId="15" xfId="0" applyFont="1" applyBorder="1" applyAlignment="1">
      <alignment horizontal="right" vertical="center" wrapText="1"/>
    </xf>
    <xf numFmtId="0" fontId="14" fillId="0" borderId="16" xfId="59" applyNumberFormat="1" applyFont="1" applyFill="1" applyBorder="1" applyAlignment="1" applyProtection="1">
      <alignment vertical="center"/>
      <protection/>
    </xf>
    <xf numFmtId="0" fontId="14" fillId="0" borderId="19" xfId="59" applyNumberFormat="1" applyFont="1" applyFill="1" applyBorder="1" applyAlignment="1" applyProtection="1">
      <alignment horizontal="left" vertical="center"/>
      <protection/>
    </xf>
    <xf numFmtId="0" fontId="14" fillId="0" borderId="12" xfId="59" applyNumberFormat="1" applyFont="1" applyFill="1" applyBorder="1" applyAlignment="1" applyProtection="1">
      <alignment horizontal="left" vertical="center"/>
      <protection/>
    </xf>
    <xf numFmtId="0" fontId="15" fillId="0" borderId="16" xfId="59" applyNumberFormat="1" applyFont="1" applyFill="1" applyBorder="1" applyAlignment="1" applyProtection="1">
      <alignment vertical="top"/>
      <protection/>
    </xf>
    <xf numFmtId="0" fontId="0" fillId="0" borderId="0" xfId="0" applyFill="1" applyBorder="1" applyAlignment="1">
      <alignment/>
    </xf>
    <xf numFmtId="0" fontId="14" fillId="0" borderId="0" xfId="59" applyNumberFormat="1" applyFont="1" applyFill="1" applyBorder="1" applyAlignment="1" applyProtection="1">
      <alignment/>
      <protection/>
    </xf>
    <xf numFmtId="0" fontId="14" fillId="0" borderId="0" xfId="0" applyFont="1" applyFill="1" applyBorder="1" applyAlignment="1">
      <alignment/>
    </xf>
    <xf numFmtId="0" fontId="14" fillId="0" borderId="17" xfId="59" applyNumberFormat="1" applyFont="1" applyFill="1" applyBorder="1" applyAlignment="1" applyProtection="1">
      <alignment horizontal="right"/>
      <protection/>
    </xf>
    <xf numFmtId="0" fontId="14" fillId="0" borderId="15" xfId="59" applyNumberFormat="1" applyFont="1" applyFill="1" applyBorder="1" applyAlignment="1" applyProtection="1">
      <alignment horizontal="right"/>
      <protection/>
    </xf>
    <xf numFmtId="0" fontId="41" fillId="0" borderId="0" xfId="0" applyFont="1" applyBorder="1" applyAlignment="1">
      <alignment horizontal="left" vertical="center" wrapText="1"/>
    </xf>
    <xf numFmtId="0" fontId="30"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41" fillId="0" borderId="17" xfId="0" applyFont="1" applyBorder="1" applyAlignment="1">
      <alignment horizontal="right" vertical="center"/>
    </xf>
    <xf numFmtId="0" fontId="41" fillId="0" borderId="15" xfId="0" applyFont="1" applyBorder="1" applyAlignment="1">
      <alignment horizontal="right" vertical="center"/>
    </xf>
    <xf numFmtId="0" fontId="14" fillId="0" borderId="0" xfId="0" applyFont="1" applyBorder="1" applyAlignment="1">
      <alignment/>
    </xf>
    <xf numFmtId="0" fontId="41" fillId="0" borderId="17" xfId="0" applyFont="1" applyBorder="1" applyAlignment="1">
      <alignment horizontal="right"/>
    </xf>
    <xf numFmtId="0" fontId="41" fillId="0" borderId="15" xfId="0" applyFont="1" applyBorder="1" applyAlignment="1">
      <alignment horizontal="right"/>
    </xf>
    <xf numFmtId="0" fontId="41" fillId="0" borderId="17" xfId="0" applyFont="1" applyBorder="1" applyAlignment="1">
      <alignment horizontal="right" vertical="center" wrapText="1"/>
    </xf>
    <xf numFmtId="0" fontId="41" fillId="0" borderId="15" xfId="0" applyFont="1" applyBorder="1" applyAlignment="1">
      <alignment horizontal="right" vertical="center" wrapText="1"/>
    </xf>
    <xf numFmtId="0" fontId="0" fillId="33" borderId="0" xfId="0" applyFill="1" applyBorder="1" applyAlignment="1">
      <alignment/>
    </xf>
    <xf numFmtId="0" fontId="14" fillId="33" borderId="0" xfId="46" applyNumberFormat="1" applyFont="1" applyFill="1" applyBorder="1" applyAlignment="1" applyProtection="1">
      <alignment/>
      <protection/>
    </xf>
    <xf numFmtId="0" fontId="14" fillId="33" borderId="17" xfId="59" applyNumberFormat="1" applyFont="1" applyFill="1" applyBorder="1" applyAlignment="1" applyProtection="1">
      <alignment horizontal="right" vertical="center" wrapText="1"/>
      <protection/>
    </xf>
    <xf numFmtId="0" fontId="14" fillId="33" borderId="15" xfId="59" applyNumberFormat="1" applyFont="1" applyFill="1" applyBorder="1" applyAlignment="1" applyProtection="1">
      <alignment horizontal="right" vertical="center" wrapText="1"/>
      <protection/>
    </xf>
    <xf numFmtId="0" fontId="0" fillId="37" borderId="10" xfId="0" applyFont="1" applyFill="1" applyBorder="1" applyAlignment="1">
      <alignment horizontal="center" vertical="center" wrapText="1"/>
    </xf>
    <xf numFmtId="0" fontId="14" fillId="0" borderId="39" xfId="0" applyNumberFormat="1" applyFont="1" applyBorder="1" applyAlignment="1">
      <alignment horizontal="left" vertical="center" wrapText="1"/>
    </xf>
    <xf numFmtId="0" fontId="14" fillId="0" borderId="21" xfId="0" applyNumberFormat="1" applyFont="1" applyBorder="1" applyAlignment="1">
      <alignment horizontal="left" vertical="center" wrapText="1"/>
    </xf>
    <xf numFmtId="0" fontId="14" fillId="0" borderId="40" xfId="0" applyNumberFormat="1" applyFont="1" applyBorder="1" applyAlignment="1">
      <alignment horizontal="left" vertical="center" wrapText="1"/>
    </xf>
    <xf numFmtId="0" fontId="14" fillId="0" borderId="17" xfId="0" applyNumberFormat="1" applyFont="1" applyBorder="1" applyAlignment="1">
      <alignment horizontal="right" vertical="center" wrapText="1"/>
    </xf>
    <xf numFmtId="0" fontId="14" fillId="0" borderId="15" xfId="0" applyNumberFormat="1" applyFont="1" applyBorder="1" applyAlignment="1">
      <alignment horizontal="right" vertical="center" wrapText="1"/>
    </xf>
  </cellXfs>
  <cellStyles count="6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Excel Built-in Normal" xfId="45"/>
    <cellStyle name="Excel Built-in Normal 1" xfId="46"/>
    <cellStyle name="Heading" xfId="47"/>
    <cellStyle name="Heading 1" xfId="48"/>
    <cellStyle name="Heading1" xfId="49"/>
    <cellStyle name="Heading1 1" xfId="50"/>
    <cellStyle name="Komórka połączona" xfId="51"/>
    <cellStyle name="Komórka zaznaczona" xfId="52"/>
    <cellStyle name="Nagłówek 1" xfId="53"/>
    <cellStyle name="Nagłówek 2" xfId="54"/>
    <cellStyle name="Nagłówek 3" xfId="55"/>
    <cellStyle name="Nagłówek 4" xfId="56"/>
    <cellStyle name="Neutralny" xfId="57"/>
    <cellStyle name="Normal_Sheet1" xfId="58"/>
    <cellStyle name="Normalny 2" xfId="59"/>
    <cellStyle name="Normalny 2 2" xfId="60"/>
    <cellStyle name="Normalny 2 2 2" xfId="61"/>
    <cellStyle name="Normalny 3" xfId="62"/>
    <cellStyle name="Normalny 3 2" xfId="63"/>
    <cellStyle name="Normalny 4" xfId="64"/>
    <cellStyle name="Normalny 5" xfId="65"/>
    <cellStyle name="Normalny 6" xfId="66"/>
    <cellStyle name="Obliczenia" xfId="67"/>
    <cellStyle name="Percent" xfId="68"/>
    <cellStyle name="Procentowy 2" xfId="69"/>
    <cellStyle name="Procentowy 2 2 2" xfId="70"/>
    <cellStyle name="Result" xfId="71"/>
    <cellStyle name="Result 1" xfId="72"/>
    <cellStyle name="Result2" xfId="73"/>
    <cellStyle name="Result2 1" xfId="74"/>
    <cellStyle name="Suma" xfId="75"/>
    <cellStyle name="Tekst objaśnienia" xfId="76"/>
    <cellStyle name="Tekst ostrzeżenia" xfId="77"/>
    <cellStyle name="Tytuł" xfId="78"/>
    <cellStyle name="Uwaga" xfId="79"/>
    <cellStyle name="Currency" xfId="80"/>
    <cellStyle name="Currency [0]" xfId="81"/>
    <cellStyle name="Zły"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styles" Target="styles.xml" /><Relationship Id="rId96" Type="http://schemas.openxmlformats.org/officeDocument/2006/relationships/sharedStrings" Target="sharedStrings.xml" /><Relationship Id="rId9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sheet1.xml><?xml version="1.0" encoding="utf-8"?>
<worksheet xmlns="http://schemas.openxmlformats.org/spreadsheetml/2006/main" xmlns:r="http://schemas.openxmlformats.org/officeDocument/2006/relationships">
  <dimension ref="A1:F74"/>
  <sheetViews>
    <sheetView tabSelected="1" view="pageBreakPreview" zoomScale="90" zoomScaleSheetLayoutView="90" zoomScalePageLayoutView="0" workbookViewId="0" topLeftCell="A1">
      <selection activeCell="B8" sqref="B8"/>
    </sheetView>
  </sheetViews>
  <sheetFormatPr defaultColWidth="9.00390625" defaultRowHeight="14.25"/>
  <cols>
    <col min="1" max="1" width="11.125" style="0" customWidth="1"/>
    <col min="2" max="2" width="25.50390625" style="1" customWidth="1"/>
    <col min="3" max="3" width="30.25390625" style="1" customWidth="1"/>
  </cols>
  <sheetData>
    <row r="1" spans="1:3" ht="25.5" customHeight="1">
      <c r="A1" s="1411" t="s">
        <v>983</v>
      </c>
      <c r="B1" s="1411"/>
      <c r="C1" s="1411"/>
    </row>
    <row r="2" spans="1:6" ht="25.5" customHeight="1">
      <c r="A2" s="195" t="s">
        <v>258</v>
      </c>
      <c r="B2" s="196" t="s">
        <v>262</v>
      </c>
      <c r="C2" s="196" t="s">
        <v>263</v>
      </c>
      <c r="F2" s="635"/>
    </row>
    <row r="3" spans="1:6" ht="30" customHeight="1">
      <c r="A3" s="630" t="s">
        <v>994</v>
      </c>
      <c r="B3" s="631"/>
      <c r="C3" s="631"/>
      <c r="F3" s="632"/>
    </row>
    <row r="4" spans="1:6" ht="30" customHeight="1">
      <c r="A4" s="630" t="s">
        <v>995</v>
      </c>
      <c r="B4" s="631"/>
      <c r="C4" s="631"/>
      <c r="F4" s="632"/>
    </row>
    <row r="5" spans="1:6" ht="30" customHeight="1">
      <c r="A5" s="630" t="s">
        <v>996</v>
      </c>
      <c r="B5" s="631"/>
      <c r="C5" s="631"/>
      <c r="F5" s="632"/>
    </row>
    <row r="6" spans="1:6" ht="30" customHeight="1">
      <c r="A6" s="630" t="s">
        <v>997</v>
      </c>
      <c r="B6" s="631"/>
      <c r="C6" s="631"/>
      <c r="F6" s="632"/>
    </row>
    <row r="7" spans="1:6" ht="30" customHeight="1">
      <c r="A7" s="630" t="s">
        <v>998</v>
      </c>
      <c r="B7" s="631"/>
      <c r="C7" s="631"/>
      <c r="F7" s="632"/>
    </row>
    <row r="8" spans="1:6" ht="30" customHeight="1">
      <c r="A8" s="630" t="s">
        <v>999</v>
      </c>
      <c r="B8" s="631"/>
      <c r="C8" s="631"/>
      <c r="F8" s="632"/>
    </row>
    <row r="9" spans="1:6" ht="30" customHeight="1">
      <c r="A9" s="630" t="s">
        <v>1000</v>
      </c>
      <c r="B9" s="631"/>
      <c r="C9" s="631"/>
      <c r="F9" s="632"/>
    </row>
    <row r="10" spans="1:6" ht="30" customHeight="1">
      <c r="A10" s="630" t="s">
        <v>1001</v>
      </c>
      <c r="B10" s="631"/>
      <c r="C10" s="631"/>
      <c r="F10" s="632"/>
    </row>
    <row r="11" spans="1:6" ht="30" customHeight="1">
      <c r="A11" s="630" t="s">
        <v>1002</v>
      </c>
      <c r="B11" s="631"/>
      <c r="C11" s="631"/>
      <c r="F11" s="632"/>
    </row>
    <row r="12" spans="1:6" ht="30" customHeight="1">
      <c r="A12" s="630" t="s">
        <v>1003</v>
      </c>
      <c r="B12" s="631"/>
      <c r="C12" s="631"/>
      <c r="F12" s="632"/>
    </row>
    <row r="13" spans="1:6" ht="30" customHeight="1">
      <c r="A13" s="630" t="s">
        <v>1004</v>
      </c>
      <c r="B13" s="631"/>
      <c r="C13" s="631"/>
      <c r="F13" s="632"/>
    </row>
    <row r="14" spans="1:6" ht="30" customHeight="1">
      <c r="A14" s="630" t="s">
        <v>1005</v>
      </c>
      <c r="B14" s="631"/>
      <c r="C14" s="631"/>
      <c r="F14" s="632"/>
    </row>
    <row r="15" spans="1:6" ht="30" customHeight="1">
      <c r="A15" s="630" t="s">
        <v>1006</v>
      </c>
      <c r="B15" s="631"/>
      <c r="C15" s="631"/>
      <c r="F15" s="632"/>
    </row>
    <row r="16" spans="1:6" ht="30" customHeight="1">
      <c r="A16" s="630" t="s">
        <v>828</v>
      </c>
      <c r="B16" s="631"/>
      <c r="C16" s="631"/>
      <c r="F16" s="632"/>
    </row>
    <row r="17" spans="1:6" ht="30" customHeight="1">
      <c r="A17" s="630" t="s">
        <v>1007</v>
      </c>
      <c r="B17" s="631"/>
      <c r="C17" s="631"/>
      <c r="F17" s="632"/>
    </row>
    <row r="18" spans="1:6" ht="30" customHeight="1">
      <c r="A18" s="630" t="s">
        <v>1008</v>
      </c>
      <c r="B18" s="631"/>
      <c r="C18" s="631"/>
      <c r="F18" s="632"/>
    </row>
    <row r="19" spans="1:6" ht="30" customHeight="1">
      <c r="A19" s="630" t="s">
        <v>1009</v>
      </c>
      <c r="B19" s="631"/>
      <c r="C19" s="631"/>
      <c r="F19" s="632"/>
    </row>
    <row r="20" spans="1:6" ht="30" customHeight="1">
      <c r="A20" s="630" t="s">
        <v>1010</v>
      </c>
      <c r="B20" s="631"/>
      <c r="C20" s="631"/>
      <c r="F20" s="632"/>
    </row>
    <row r="21" spans="1:6" ht="30" customHeight="1">
      <c r="A21" s="630" t="s">
        <v>1011</v>
      </c>
      <c r="B21" s="631"/>
      <c r="C21" s="631"/>
      <c r="F21" s="632"/>
    </row>
    <row r="22" spans="1:6" ht="30" customHeight="1">
      <c r="A22" s="630" t="s">
        <v>1012</v>
      </c>
      <c r="B22" s="631"/>
      <c r="C22" s="631"/>
      <c r="F22" s="632"/>
    </row>
    <row r="23" spans="1:6" ht="30" customHeight="1">
      <c r="A23" s="630" t="s">
        <v>1013</v>
      </c>
      <c r="B23" s="631"/>
      <c r="C23" s="631"/>
      <c r="F23" s="632"/>
    </row>
    <row r="24" spans="1:6" ht="30" customHeight="1">
      <c r="A24" s="630" t="s">
        <v>1014</v>
      </c>
      <c r="B24" s="631"/>
      <c r="C24" s="631"/>
      <c r="F24" s="632"/>
    </row>
    <row r="25" spans="1:6" ht="30" customHeight="1">
      <c r="A25" s="630" t="s">
        <v>1015</v>
      </c>
      <c r="B25" s="631"/>
      <c r="C25" s="631"/>
      <c r="F25" s="632"/>
    </row>
    <row r="26" spans="1:6" ht="30" customHeight="1">
      <c r="A26" s="630" t="s">
        <v>1016</v>
      </c>
      <c r="B26" s="631"/>
      <c r="C26" s="631"/>
      <c r="F26" s="632"/>
    </row>
    <row r="27" spans="1:6" ht="30" customHeight="1">
      <c r="A27" s="630" t="s">
        <v>1017</v>
      </c>
      <c r="B27" s="631"/>
      <c r="C27" s="631"/>
      <c r="F27" s="632"/>
    </row>
    <row r="28" spans="1:6" ht="30" customHeight="1">
      <c r="A28" s="630" t="s">
        <v>1018</v>
      </c>
      <c r="B28" s="631"/>
      <c r="C28" s="631"/>
      <c r="F28" s="632"/>
    </row>
    <row r="29" spans="1:6" ht="30" customHeight="1">
      <c r="A29" s="630" t="s">
        <v>297</v>
      </c>
      <c r="B29" s="631"/>
      <c r="C29" s="631"/>
      <c r="F29" s="632"/>
    </row>
    <row r="30" spans="1:6" ht="30" customHeight="1">
      <c r="A30" s="630" t="s">
        <v>1019</v>
      </c>
      <c r="B30" s="631"/>
      <c r="C30" s="631"/>
      <c r="F30" s="632"/>
    </row>
    <row r="31" spans="1:6" ht="30" customHeight="1">
      <c r="A31" s="630" t="s">
        <v>1020</v>
      </c>
      <c r="B31" s="631"/>
      <c r="C31" s="631"/>
      <c r="F31" s="632"/>
    </row>
    <row r="32" spans="1:6" ht="30" customHeight="1">
      <c r="A32" s="630" t="s">
        <v>1021</v>
      </c>
      <c r="B32" s="631"/>
      <c r="C32" s="631"/>
      <c r="F32" s="632"/>
    </row>
    <row r="33" spans="1:6" ht="30" customHeight="1">
      <c r="A33" s="630" t="s">
        <v>1022</v>
      </c>
      <c r="B33" s="631"/>
      <c r="C33" s="631"/>
      <c r="F33" s="632"/>
    </row>
    <row r="34" spans="1:6" ht="30" customHeight="1">
      <c r="A34" s="630" t="s">
        <v>1023</v>
      </c>
      <c r="B34" s="631"/>
      <c r="C34" s="631"/>
      <c r="F34" s="632"/>
    </row>
    <row r="35" spans="1:6" ht="30" customHeight="1">
      <c r="A35" s="630" t="s">
        <v>1024</v>
      </c>
      <c r="B35" s="631"/>
      <c r="C35" s="631"/>
      <c r="F35" s="632"/>
    </row>
    <row r="36" spans="1:6" ht="30" customHeight="1">
      <c r="A36" s="630" t="s">
        <v>371</v>
      </c>
      <c r="B36" s="631"/>
      <c r="C36" s="631"/>
      <c r="F36" s="632"/>
    </row>
    <row r="37" spans="1:6" ht="30" customHeight="1">
      <c r="A37" s="630" t="s">
        <v>1025</v>
      </c>
      <c r="B37" s="631"/>
      <c r="C37" s="631"/>
      <c r="F37" s="632"/>
    </row>
    <row r="38" spans="1:6" ht="30" customHeight="1">
      <c r="A38" s="630" t="s">
        <v>1026</v>
      </c>
      <c r="B38" s="631"/>
      <c r="C38" s="631"/>
      <c r="F38" s="632"/>
    </row>
    <row r="39" spans="1:6" ht="30" customHeight="1">
      <c r="A39" s="630" t="s">
        <v>1027</v>
      </c>
      <c r="B39" s="631"/>
      <c r="C39" s="631"/>
      <c r="F39" s="632"/>
    </row>
    <row r="40" spans="1:6" ht="30" customHeight="1">
      <c r="A40" s="630" t="s">
        <v>1028</v>
      </c>
      <c r="B40" s="631"/>
      <c r="C40" s="631"/>
      <c r="F40" s="632"/>
    </row>
    <row r="41" spans="1:6" ht="30" customHeight="1">
      <c r="A41" s="630" t="s">
        <v>1029</v>
      </c>
      <c r="B41" s="631"/>
      <c r="C41" s="631"/>
      <c r="F41" s="632"/>
    </row>
    <row r="42" spans="1:6" ht="30" customHeight="1">
      <c r="A42" s="630" t="s">
        <v>1030</v>
      </c>
      <c r="B42" s="631"/>
      <c r="C42" s="631"/>
      <c r="F42" s="632"/>
    </row>
    <row r="43" spans="1:6" ht="30" customHeight="1">
      <c r="A43" s="630" t="s">
        <v>1031</v>
      </c>
      <c r="B43" s="631"/>
      <c r="C43" s="631"/>
      <c r="F43" s="632"/>
    </row>
    <row r="44" spans="1:6" ht="30" customHeight="1">
      <c r="A44" s="630" t="s">
        <v>1032</v>
      </c>
      <c r="B44" s="631"/>
      <c r="C44" s="631"/>
      <c r="F44" s="632"/>
    </row>
    <row r="45" spans="1:6" ht="30" customHeight="1">
      <c r="A45" s="630" t="s">
        <v>1033</v>
      </c>
      <c r="B45" s="631"/>
      <c r="C45" s="631"/>
      <c r="F45" s="632"/>
    </row>
    <row r="46" spans="1:6" ht="30" customHeight="1">
      <c r="A46" s="630" t="s">
        <v>1034</v>
      </c>
      <c r="B46" s="631"/>
      <c r="C46" s="631"/>
      <c r="F46" s="632"/>
    </row>
    <row r="47" spans="1:6" ht="30" customHeight="1">
      <c r="A47" s="630" t="s">
        <v>434</v>
      </c>
      <c r="B47" s="631"/>
      <c r="C47" s="631"/>
      <c r="F47" s="632"/>
    </row>
    <row r="48" spans="1:6" ht="30" customHeight="1">
      <c r="A48" s="630" t="s">
        <v>1035</v>
      </c>
      <c r="B48" s="631"/>
      <c r="C48" s="631"/>
      <c r="F48" s="632"/>
    </row>
    <row r="49" spans="1:6" ht="30" customHeight="1">
      <c r="A49" s="630" t="s">
        <v>450</v>
      </c>
      <c r="B49" s="631"/>
      <c r="C49" s="631"/>
      <c r="F49" s="632"/>
    </row>
    <row r="50" spans="1:6" ht="30" customHeight="1">
      <c r="A50" s="630" t="s">
        <v>1036</v>
      </c>
      <c r="B50" s="631"/>
      <c r="C50" s="631"/>
      <c r="F50" s="632"/>
    </row>
    <row r="51" spans="1:6" ht="30" customHeight="1">
      <c r="A51" s="630" t="s">
        <v>1037</v>
      </c>
      <c r="B51" s="631"/>
      <c r="C51" s="631"/>
      <c r="F51" s="632"/>
    </row>
    <row r="52" spans="1:6" ht="30" customHeight="1">
      <c r="A52" s="630" t="s">
        <v>1038</v>
      </c>
      <c r="B52" s="631"/>
      <c r="C52" s="631"/>
      <c r="F52" s="632"/>
    </row>
    <row r="53" spans="1:6" ht="30" customHeight="1">
      <c r="A53" s="630" t="s">
        <v>1039</v>
      </c>
      <c r="B53" s="631"/>
      <c r="C53" s="631"/>
      <c r="F53" s="632"/>
    </row>
    <row r="54" spans="1:6" ht="30" customHeight="1">
      <c r="A54" s="630" t="s">
        <v>1040</v>
      </c>
      <c r="B54" s="631"/>
      <c r="C54" s="631"/>
      <c r="F54" s="632"/>
    </row>
    <row r="55" spans="1:6" ht="30" customHeight="1">
      <c r="A55" s="630" t="s">
        <v>466</v>
      </c>
      <c r="B55" s="631"/>
      <c r="C55" s="631"/>
      <c r="F55" s="632"/>
    </row>
    <row r="56" spans="1:6" ht="30" customHeight="1">
      <c r="A56" s="630" t="s">
        <v>1041</v>
      </c>
      <c r="B56" s="631"/>
      <c r="C56" s="631"/>
      <c r="F56" s="632"/>
    </row>
    <row r="57" spans="1:6" ht="30" customHeight="1">
      <c r="A57" s="630" t="s">
        <v>1042</v>
      </c>
      <c r="B57" s="631"/>
      <c r="C57" s="631"/>
      <c r="F57" s="632"/>
    </row>
    <row r="58" spans="1:6" ht="30" customHeight="1">
      <c r="A58" s="630" t="s">
        <v>1043</v>
      </c>
      <c r="B58" s="631"/>
      <c r="C58" s="631"/>
      <c r="F58" s="632"/>
    </row>
    <row r="59" spans="1:6" ht="30" customHeight="1">
      <c r="A59" s="630" t="s">
        <v>782</v>
      </c>
      <c r="B59" s="631"/>
      <c r="C59" s="631"/>
      <c r="F59" s="632"/>
    </row>
    <row r="60" spans="1:6" ht="30" customHeight="1">
      <c r="A60" s="630" t="s">
        <v>1044</v>
      </c>
      <c r="B60" s="631"/>
      <c r="C60" s="631"/>
      <c r="F60" s="632"/>
    </row>
    <row r="61" spans="1:6" ht="30" customHeight="1">
      <c r="A61" s="630" t="s">
        <v>1045</v>
      </c>
      <c r="B61" s="631"/>
      <c r="C61" s="631"/>
      <c r="F61" s="632"/>
    </row>
    <row r="62" spans="1:6" ht="30" customHeight="1">
      <c r="A62" s="630" t="s">
        <v>1046</v>
      </c>
      <c r="B62" s="631"/>
      <c r="C62" s="631"/>
      <c r="F62" s="632"/>
    </row>
    <row r="63" spans="1:6" ht="30" customHeight="1">
      <c r="A63" s="630" t="s">
        <v>1047</v>
      </c>
      <c r="B63" s="631"/>
      <c r="C63" s="631"/>
      <c r="F63" s="632"/>
    </row>
    <row r="64" spans="1:6" ht="30" customHeight="1">
      <c r="A64" s="630" t="s">
        <v>1048</v>
      </c>
      <c r="B64" s="631"/>
      <c r="C64" s="631"/>
      <c r="F64" s="632"/>
    </row>
    <row r="65" spans="1:6" ht="30" customHeight="1">
      <c r="A65" s="630" t="s">
        <v>1049</v>
      </c>
      <c r="B65" s="631"/>
      <c r="C65" s="631"/>
      <c r="F65" s="632"/>
    </row>
    <row r="66" spans="1:6" ht="30" customHeight="1">
      <c r="A66" s="630" t="s">
        <v>1050</v>
      </c>
      <c r="B66" s="631"/>
      <c r="C66" s="631"/>
      <c r="F66" s="632"/>
    </row>
    <row r="67" spans="1:6" ht="30" customHeight="1">
      <c r="A67" s="630" t="s">
        <v>1051</v>
      </c>
      <c r="B67" s="631"/>
      <c r="C67" s="631"/>
      <c r="F67" s="632"/>
    </row>
    <row r="68" spans="1:6" ht="30" customHeight="1">
      <c r="A68" s="630" t="s">
        <v>1052</v>
      </c>
      <c r="B68" s="631"/>
      <c r="C68" s="631"/>
      <c r="F68" s="632"/>
    </row>
    <row r="69" spans="1:6" ht="30" customHeight="1">
      <c r="A69" s="630" t="s">
        <v>1053</v>
      </c>
      <c r="B69" s="631"/>
      <c r="C69" s="631"/>
      <c r="F69" s="632"/>
    </row>
    <row r="70" spans="1:6" ht="30" customHeight="1">
      <c r="A70" s="630" t="s">
        <v>1054</v>
      </c>
      <c r="B70" s="631"/>
      <c r="C70" s="631"/>
      <c r="F70" s="632"/>
    </row>
    <row r="71" spans="1:6" ht="30" customHeight="1">
      <c r="A71" s="630" t="s">
        <v>1055</v>
      </c>
      <c r="B71" s="631"/>
      <c r="C71" s="631"/>
      <c r="F71" s="632"/>
    </row>
    <row r="72" spans="1:6" ht="30" customHeight="1">
      <c r="A72" s="630" t="s">
        <v>1056</v>
      </c>
      <c r="B72" s="631"/>
      <c r="C72" s="631"/>
      <c r="F72" s="632"/>
    </row>
    <row r="73" spans="1:6" ht="30" customHeight="1">
      <c r="A73" s="630" t="s">
        <v>1057</v>
      </c>
      <c r="B73" s="631"/>
      <c r="C73" s="631"/>
      <c r="F73" s="632"/>
    </row>
    <row r="74" spans="1:3" ht="25.5" customHeight="1">
      <c r="A74" s="1014" t="s">
        <v>1058</v>
      </c>
      <c r="B74" s="39"/>
      <c r="C74" s="39"/>
    </row>
  </sheetData>
  <sheetProtection selectLockedCells="1" selectUnlockedCells="1"/>
  <mergeCells count="1">
    <mergeCell ref="A1:C1"/>
  </mergeCells>
  <printOptions/>
  <pageMargins left="0.7" right="0.7" top="0.75" bottom="0.75"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tabColor indexed="62"/>
  </sheetPr>
  <dimension ref="A1:R18"/>
  <sheetViews>
    <sheetView view="pageBreakPreview" zoomScale="80" zoomScaleSheetLayoutView="80" zoomScalePageLayoutView="0" workbookViewId="0" topLeftCell="A2">
      <selection activeCell="D19" sqref="D19"/>
    </sheetView>
  </sheetViews>
  <sheetFormatPr defaultColWidth="9.00390625" defaultRowHeight="14.25"/>
  <cols>
    <col min="1" max="1" width="4.00390625" style="762" bestFit="1" customWidth="1"/>
    <col min="2" max="3" width="9.00390625" style="762" customWidth="1"/>
    <col min="4" max="4" width="10.50390625" style="762" customWidth="1"/>
    <col min="5" max="5" width="9.00390625" style="676" customWidth="1"/>
    <col min="6" max="6" width="9.125" style="676" customWidth="1"/>
    <col min="7" max="7" width="9.125" style="681" customWidth="1"/>
    <col min="8" max="8" width="12.00390625" style="681" customWidth="1"/>
    <col min="9" max="9" width="9.125" style="676" customWidth="1"/>
    <col min="10" max="10" width="9.125" style="681" customWidth="1"/>
    <col min="11" max="11" width="13.625" style="681" customWidth="1"/>
    <col min="12" max="12" width="10.125" style="676" customWidth="1"/>
    <col min="13" max="17" width="0" style="676" hidden="1" customWidth="1"/>
    <col min="18" max="231" width="9.00390625" style="676" customWidth="1"/>
    <col min="232" max="232" width="12.75390625" style="676" customWidth="1"/>
    <col min="233" max="255" width="0" style="676" hidden="1" customWidth="1"/>
    <col min="256" max="16384" width="9.00390625" style="676" customWidth="1"/>
  </cols>
  <sheetData>
    <row r="1" spans="1:14" s="982" customFormat="1" ht="12.75">
      <c r="A1" s="1453" t="s">
        <v>1107</v>
      </c>
      <c r="B1" s="1453"/>
      <c r="C1" s="1453"/>
      <c r="D1" s="1453"/>
      <c r="E1" s="1453"/>
      <c r="F1" s="1453"/>
      <c r="G1" s="1453"/>
      <c r="H1" s="1453"/>
      <c r="I1" s="1453"/>
      <c r="J1" s="1453"/>
      <c r="K1" s="1453"/>
      <c r="L1" s="1453"/>
      <c r="M1" s="1246"/>
      <c r="N1" s="1244"/>
    </row>
    <row r="2" spans="1:14" s="982" customFormat="1" ht="25.5" customHeight="1">
      <c r="A2" s="129" t="s">
        <v>0</v>
      </c>
      <c r="B2" s="1460" t="s">
        <v>1</v>
      </c>
      <c r="C2" s="1460"/>
      <c r="D2" s="1460"/>
      <c r="E2" s="130" t="s">
        <v>2</v>
      </c>
      <c r="F2" s="130" t="s">
        <v>3</v>
      </c>
      <c r="G2" s="1373" t="s">
        <v>4</v>
      </c>
      <c r="H2" s="1373" t="s">
        <v>5</v>
      </c>
      <c r="I2" s="1374" t="s">
        <v>6</v>
      </c>
      <c r="J2" s="1373" t="s">
        <v>7</v>
      </c>
      <c r="K2" s="1373" t="s">
        <v>8</v>
      </c>
      <c r="L2" s="130" t="s">
        <v>9</v>
      </c>
      <c r="M2" s="131" t="s">
        <v>10</v>
      </c>
      <c r="N2" s="1244"/>
    </row>
    <row r="3" spans="1:14" s="982" customFormat="1" ht="90.75" customHeight="1">
      <c r="A3" s="3" t="s">
        <v>11</v>
      </c>
      <c r="B3" s="1459" t="s">
        <v>121</v>
      </c>
      <c r="C3" s="1459"/>
      <c r="D3" s="1459"/>
      <c r="E3" s="1376" t="s">
        <v>23</v>
      </c>
      <c r="F3" s="1377">
        <v>200</v>
      </c>
      <c r="G3" s="1011"/>
      <c r="H3" s="1378"/>
      <c r="I3" s="1379">
        <v>0.08</v>
      </c>
      <c r="J3" s="1378"/>
      <c r="K3" s="1380"/>
      <c r="L3" s="3"/>
      <c r="M3" s="131"/>
      <c r="N3" s="1244"/>
    </row>
    <row r="4" spans="1:14" s="982" customFormat="1" ht="147" customHeight="1">
      <c r="A4" s="3" t="s">
        <v>14</v>
      </c>
      <c r="B4" s="1459" t="s">
        <v>122</v>
      </c>
      <c r="C4" s="1459"/>
      <c r="D4" s="1459"/>
      <c r="E4" s="1375" t="s">
        <v>13</v>
      </c>
      <c r="F4" s="1375">
        <v>100</v>
      </c>
      <c r="G4" s="1011"/>
      <c r="H4" s="1378"/>
      <c r="I4" s="1379">
        <v>0.08</v>
      </c>
      <c r="J4" s="1378"/>
      <c r="K4" s="1380"/>
      <c r="L4" s="3"/>
      <c r="M4" s="131"/>
      <c r="N4" s="1244"/>
    </row>
    <row r="5" spans="1:18" s="1005" customFormat="1" ht="153.75" customHeight="1">
      <c r="A5" s="3" t="s">
        <v>16</v>
      </c>
      <c r="B5" s="1459" t="s">
        <v>1108</v>
      </c>
      <c r="C5" s="1459"/>
      <c r="D5" s="1459"/>
      <c r="E5" s="14" t="s">
        <v>13</v>
      </c>
      <c r="F5" s="10">
        <v>90</v>
      </c>
      <c r="G5" s="11"/>
      <c r="H5" s="11"/>
      <c r="I5" s="12">
        <v>0.08</v>
      </c>
      <c r="J5" s="11"/>
      <c r="K5" s="11"/>
      <c r="L5" s="1169"/>
      <c r="M5" s="133"/>
      <c r="R5" s="134"/>
    </row>
    <row r="6" spans="1:18" s="1005" customFormat="1" ht="239.25" customHeight="1">
      <c r="A6" s="3" t="s">
        <v>18</v>
      </c>
      <c r="B6" s="1461" t="s">
        <v>124</v>
      </c>
      <c r="C6" s="1461"/>
      <c r="D6" s="1461"/>
      <c r="E6" s="1381" t="s">
        <v>13</v>
      </c>
      <c r="F6" s="1382">
        <v>30</v>
      </c>
      <c r="G6" s="1383"/>
      <c r="H6" s="1384"/>
      <c r="I6" s="1385">
        <v>0.08</v>
      </c>
      <c r="J6" s="1384"/>
      <c r="K6" s="1386"/>
      <c r="L6" s="1169"/>
      <c r="M6" s="136"/>
      <c r="R6" s="134"/>
    </row>
    <row r="7" spans="1:13" s="1005" customFormat="1" ht="409.5" customHeight="1">
      <c r="A7" s="3" t="s">
        <v>45</v>
      </c>
      <c r="B7" s="1459" t="s">
        <v>125</v>
      </c>
      <c r="C7" s="1459"/>
      <c r="D7" s="1459"/>
      <c r="E7" s="14" t="s">
        <v>13</v>
      </c>
      <c r="F7" s="10">
        <v>1</v>
      </c>
      <c r="G7" s="11"/>
      <c r="H7" s="11"/>
      <c r="I7" s="918">
        <v>0.08</v>
      </c>
      <c r="J7" s="11"/>
      <c r="K7" s="11"/>
      <c r="L7" s="9"/>
      <c r="M7" s="136"/>
    </row>
    <row r="8" spans="1:13" ht="115.5" customHeight="1">
      <c r="A8" s="3" t="s">
        <v>47</v>
      </c>
      <c r="B8" s="1459" t="s">
        <v>126</v>
      </c>
      <c r="C8" s="1459"/>
      <c r="D8" s="1459"/>
      <c r="E8" s="9" t="s">
        <v>13</v>
      </c>
      <c r="F8" s="10">
        <v>60</v>
      </c>
      <c r="G8" s="11"/>
      <c r="H8" s="11"/>
      <c r="I8" s="1119">
        <v>0.08</v>
      </c>
      <c r="J8" s="1118"/>
      <c r="K8" s="11"/>
      <c r="L8" s="663"/>
      <c r="M8" s="141"/>
    </row>
    <row r="9" spans="1:13" ht="96.75" customHeight="1">
      <c r="A9" s="3" t="s">
        <v>49</v>
      </c>
      <c r="B9" s="1459" t="s">
        <v>127</v>
      </c>
      <c r="C9" s="1459"/>
      <c r="D9" s="1459"/>
      <c r="E9" s="9" t="s">
        <v>13</v>
      </c>
      <c r="F9" s="10">
        <v>60</v>
      </c>
      <c r="G9" s="11"/>
      <c r="H9" s="11"/>
      <c r="I9" s="1119">
        <v>0.08</v>
      </c>
      <c r="J9" s="1118"/>
      <c r="K9" s="11"/>
      <c r="L9" s="663"/>
      <c r="M9" s="141"/>
    </row>
    <row r="10" spans="1:13" ht="202.5" customHeight="1">
      <c r="A10" s="3" t="s">
        <v>51</v>
      </c>
      <c r="B10" s="1459" t="s">
        <v>128</v>
      </c>
      <c r="C10" s="1459"/>
      <c r="D10" s="1459"/>
      <c r="E10" s="9" t="s">
        <v>13</v>
      </c>
      <c r="F10" s="10">
        <v>1000</v>
      </c>
      <c r="G10" s="175"/>
      <c r="H10" s="11"/>
      <c r="I10" s="1119">
        <v>0.08</v>
      </c>
      <c r="J10" s="1118"/>
      <c r="K10" s="11"/>
      <c r="L10" s="663"/>
      <c r="M10" s="141"/>
    </row>
    <row r="11" spans="1:13" ht="189.75" customHeight="1">
      <c r="A11" s="3" t="s">
        <v>53</v>
      </c>
      <c r="B11" s="1459" t="s">
        <v>129</v>
      </c>
      <c r="C11" s="1459"/>
      <c r="D11" s="1459"/>
      <c r="E11" s="9" t="s">
        <v>13</v>
      </c>
      <c r="F11" s="10">
        <v>35</v>
      </c>
      <c r="G11" s="175"/>
      <c r="H11" s="11"/>
      <c r="I11" s="1119">
        <v>0.08</v>
      </c>
      <c r="J11" s="1118"/>
      <c r="K11" s="11"/>
      <c r="L11" s="663"/>
      <c r="M11" s="141"/>
    </row>
    <row r="12" spans="1:13" ht="245.25" customHeight="1">
      <c r="A12" s="3" t="s">
        <v>55</v>
      </c>
      <c r="B12" s="1459" t="s">
        <v>130</v>
      </c>
      <c r="C12" s="1459"/>
      <c r="D12" s="1459"/>
      <c r="E12" s="9" t="s">
        <v>13</v>
      </c>
      <c r="F12" s="10">
        <v>40</v>
      </c>
      <c r="G12" s="175"/>
      <c r="H12" s="11"/>
      <c r="I12" s="1119">
        <v>0.08</v>
      </c>
      <c r="J12" s="1118"/>
      <c r="K12" s="11"/>
      <c r="L12" s="663"/>
      <c r="M12" s="141"/>
    </row>
    <row r="13" spans="1:13" ht="174.75" customHeight="1">
      <c r="A13" s="3" t="s">
        <v>57</v>
      </c>
      <c r="B13" s="1458" t="s">
        <v>131</v>
      </c>
      <c r="C13" s="1458"/>
      <c r="D13" s="1458"/>
      <c r="E13" s="9" t="s">
        <v>13</v>
      </c>
      <c r="F13" s="10">
        <v>60</v>
      </c>
      <c r="G13" s="17"/>
      <c r="H13" s="11"/>
      <c r="I13" s="1119">
        <v>0.08</v>
      </c>
      <c r="J13" s="1118"/>
      <c r="K13" s="11"/>
      <c r="L13" s="663"/>
      <c r="M13" s="141"/>
    </row>
    <row r="14" spans="1:13" ht="69.75" customHeight="1">
      <c r="A14" s="3" t="s">
        <v>119</v>
      </c>
      <c r="B14" s="1458" t="s">
        <v>132</v>
      </c>
      <c r="C14" s="1458"/>
      <c r="D14" s="1458"/>
      <c r="E14" s="9" t="s">
        <v>13</v>
      </c>
      <c r="F14" s="10">
        <v>80</v>
      </c>
      <c r="G14" s="17"/>
      <c r="H14" s="11"/>
      <c r="I14" s="1119">
        <v>0.08</v>
      </c>
      <c r="J14" s="1118"/>
      <c r="K14" s="11"/>
      <c r="L14" s="663"/>
      <c r="M14" s="141"/>
    </row>
    <row r="15" spans="1:13" ht="20.25" customHeight="1">
      <c r="A15" s="1424" t="s">
        <v>133</v>
      </c>
      <c r="B15" s="1425"/>
      <c r="C15" s="1425"/>
      <c r="D15" s="1426"/>
      <c r="E15" s="16" t="s">
        <v>21</v>
      </c>
      <c r="F15" s="16" t="s">
        <v>21</v>
      </c>
      <c r="G15" s="17" t="s">
        <v>21</v>
      </c>
      <c r="H15" s="17"/>
      <c r="I15" s="16" t="s">
        <v>21</v>
      </c>
      <c r="J15" s="17" t="s">
        <v>21</v>
      </c>
      <c r="K15" s="17"/>
      <c r="L15" s="16" t="s">
        <v>21</v>
      </c>
      <c r="M15" s="1275"/>
    </row>
    <row r="18" spans="6:7" ht="12.75">
      <c r="F18" s="775"/>
      <c r="G18" s="676"/>
    </row>
  </sheetData>
  <sheetProtection selectLockedCells="1" selectUnlockedCells="1"/>
  <mergeCells count="15">
    <mergeCell ref="B2:D2"/>
    <mergeCell ref="B3:D3"/>
    <mergeCell ref="B4:D4"/>
    <mergeCell ref="B5:D5"/>
    <mergeCell ref="B6:D6"/>
    <mergeCell ref="A1:L1"/>
    <mergeCell ref="A15:D15"/>
    <mergeCell ref="B13:D13"/>
    <mergeCell ref="B14:D14"/>
    <mergeCell ref="B7:D7"/>
    <mergeCell ref="B8:D8"/>
    <mergeCell ref="B9:D9"/>
    <mergeCell ref="B10:D10"/>
    <mergeCell ref="B11:D11"/>
    <mergeCell ref="B12:D12"/>
  </mergeCells>
  <printOptions/>
  <pageMargins left="0.7" right="0.7" top="0.75" bottom="0.75" header="0.5118055555555555" footer="0.5118055555555555"/>
  <pageSetup horizontalDpi="300" verticalDpi="300" orientation="landscape" paperSize="9" r:id="rId1"/>
  <colBreaks count="5" manualBreakCount="5">
    <brk id="17" max="65535" man="1"/>
    <brk id="33" max="65535" man="1"/>
    <brk id="81" max="65535" man="1"/>
    <brk id="97" max="65535" man="1"/>
    <brk id="217" max="65535" man="1"/>
  </colBreaks>
</worksheet>
</file>

<file path=xl/worksheets/sheet11.xml><?xml version="1.0" encoding="utf-8"?>
<worksheet xmlns="http://schemas.openxmlformats.org/spreadsheetml/2006/main" xmlns:r="http://schemas.openxmlformats.org/officeDocument/2006/relationships">
  <dimension ref="A1:IV26"/>
  <sheetViews>
    <sheetView zoomScalePageLayoutView="0" workbookViewId="0" topLeftCell="A1">
      <selection activeCell="A21" sqref="A21"/>
    </sheetView>
  </sheetViews>
  <sheetFormatPr defaultColWidth="0" defaultRowHeight="14.25"/>
  <cols>
    <col min="1" max="1" width="3.625" style="0" customWidth="1"/>
    <col min="2" max="2" width="17.625" style="0" customWidth="1"/>
    <col min="3" max="3" width="8.125" style="0" customWidth="1"/>
    <col min="4" max="4" width="7.125" style="0" customWidth="1"/>
    <col min="5" max="5" width="6.50390625" style="0" customWidth="1"/>
    <col min="6" max="6" width="11.625" style="0" customWidth="1"/>
    <col min="7" max="7" width="8.125" style="0" customWidth="1"/>
    <col min="8" max="8" width="8.25390625" style="0" customWidth="1"/>
    <col min="9" max="9" width="9.50390625" style="0" customWidth="1"/>
    <col min="10" max="10" width="10.125" style="0" customWidth="1"/>
    <col min="11" max="11" width="11.00390625" style="0" customWidth="1"/>
    <col min="12" max="12" width="8.625" style="0" customWidth="1"/>
    <col min="13" max="13" width="10.00390625" style="0" customWidth="1"/>
    <col min="14" max="16384" width="0" style="0" hidden="1" customWidth="1"/>
  </cols>
  <sheetData>
    <row r="1" spans="1:14" s="95" customFormat="1" ht="36.75" customHeight="1">
      <c r="A1" s="112"/>
      <c r="B1" s="1462" t="s">
        <v>134</v>
      </c>
      <c r="C1" s="1462"/>
      <c r="D1" s="1462"/>
      <c r="E1" s="1462"/>
      <c r="F1" s="1462"/>
      <c r="G1" s="1462"/>
      <c r="H1" s="1462"/>
      <c r="I1" s="1462"/>
      <c r="J1" s="1462"/>
      <c r="K1" s="1462"/>
      <c r="L1" s="113"/>
      <c r="M1" s="128"/>
      <c r="N1" s="94"/>
    </row>
    <row r="2" spans="1:14" s="95" customFormat="1" ht="25.5" customHeight="1">
      <c r="A2" s="2" t="s">
        <v>0</v>
      </c>
      <c r="B2" s="1440" t="s">
        <v>1</v>
      </c>
      <c r="C2" s="1440"/>
      <c r="D2" s="1440"/>
      <c r="E2" s="3" t="s">
        <v>2</v>
      </c>
      <c r="F2" s="4" t="s">
        <v>3</v>
      </c>
      <c r="G2" s="5" t="s">
        <v>4</v>
      </c>
      <c r="H2" s="6" t="s">
        <v>5</v>
      </c>
      <c r="I2" s="96" t="s">
        <v>6</v>
      </c>
      <c r="J2" s="6" t="s">
        <v>7</v>
      </c>
      <c r="K2" s="6" t="s">
        <v>8</v>
      </c>
      <c r="L2" s="3" t="s">
        <v>9</v>
      </c>
      <c r="M2" s="7" t="s">
        <v>10</v>
      </c>
      <c r="N2" s="94"/>
    </row>
    <row r="3" spans="1:13" s="117" customFormat="1" ht="133.5" customHeight="1">
      <c r="A3" s="114" t="s">
        <v>11</v>
      </c>
      <c r="B3" s="1459" t="s">
        <v>123</v>
      </c>
      <c r="C3" s="1459"/>
      <c r="D3" s="1459"/>
      <c r="E3" s="14" t="s">
        <v>13</v>
      </c>
      <c r="F3" s="10">
        <v>60</v>
      </c>
      <c r="G3" s="11">
        <v>4</v>
      </c>
      <c r="H3" s="13">
        <v>240</v>
      </c>
      <c r="I3" s="9">
        <v>8</v>
      </c>
      <c r="J3" s="11">
        <v>4.32</v>
      </c>
      <c r="K3" s="11">
        <v>259.20000000000005</v>
      </c>
      <c r="L3" s="9"/>
      <c r="M3" s="14"/>
    </row>
    <row r="4" spans="1:13" s="117" customFormat="1" ht="292.5" customHeight="1">
      <c r="A4" s="114" t="s">
        <v>14</v>
      </c>
      <c r="B4" s="1459" t="s">
        <v>125</v>
      </c>
      <c r="C4" s="1459"/>
      <c r="D4" s="1459"/>
      <c r="E4" s="14" t="s">
        <v>13</v>
      </c>
      <c r="F4" s="10">
        <v>1</v>
      </c>
      <c r="G4" s="11">
        <v>489.3</v>
      </c>
      <c r="H4" s="13">
        <v>489.3</v>
      </c>
      <c r="I4" s="9">
        <v>8</v>
      </c>
      <c r="J4" s="11">
        <v>528.444</v>
      </c>
      <c r="K4" s="11">
        <v>528.444</v>
      </c>
      <c r="L4" s="9"/>
      <c r="M4" s="14"/>
    </row>
    <row r="5" spans="1:14" s="95" customFormat="1" ht="15" customHeight="1">
      <c r="A5" s="114"/>
      <c r="B5" s="1440" t="s">
        <v>20</v>
      </c>
      <c r="C5" s="1440"/>
      <c r="D5" s="1440"/>
      <c r="E5" s="9" t="s">
        <v>59</v>
      </c>
      <c r="F5" s="10" t="s">
        <v>59</v>
      </c>
      <c r="G5" s="11" t="s">
        <v>59</v>
      </c>
      <c r="H5" s="144">
        <v>729.3</v>
      </c>
      <c r="I5" s="9" t="s">
        <v>59</v>
      </c>
      <c r="J5" s="11" t="s">
        <v>59</v>
      </c>
      <c r="K5" s="11">
        <v>787.644</v>
      </c>
      <c r="L5" s="100" t="s">
        <v>59</v>
      </c>
      <c r="M5" s="100" t="s">
        <v>59</v>
      </c>
      <c r="N5" s="126"/>
    </row>
    <row r="10" spans="1:256" s="91" customFormat="1" ht="108" customHeight="1">
      <c r="A10" s="145">
        <v>12</v>
      </c>
      <c r="B10" s="137" t="s">
        <v>126</v>
      </c>
      <c r="C10" s="9" t="s">
        <v>13</v>
      </c>
      <c r="D10" s="138">
        <v>60</v>
      </c>
      <c r="E10" s="139">
        <v>25</v>
      </c>
      <c r="F10" s="146">
        <v>1500</v>
      </c>
      <c r="G10" s="140">
        <v>0.08</v>
      </c>
      <c r="H10" s="146">
        <v>27</v>
      </c>
      <c r="I10" s="147">
        <v>1620</v>
      </c>
      <c r="J10" s="37"/>
      <c r="K10" s="11">
        <v>1620</v>
      </c>
      <c r="L10" s="148"/>
      <c r="IV10"/>
    </row>
    <row r="11" spans="1:256" s="91" customFormat="1" ht="120">
      <c r="A11" s="145">
        <v>13</v>
      </c>
      <c r="B11" s="137" t="s">
        <v>127</v>
      </c>
      <c r="C11" s="9" t="s">
        <v>13</v>
      </c>
      <c r="D11" s="138">
        <v>60</v>
      </c>
      <c r="E11" s="139">
        <v>20</v>
      </c>
      <c r="F11" s="146">
        <v>1200</v>
      </c>
      <c r="G11" s="140">
        <v>0.08</v>
      </c>
      <c r="H11" s="146">
        <v>21.6</v>
      </c>
      <c r="I11" s="147">
        <v>1296</v>
      </c>
      <c r="J11" s="37"/>
      <c r="K11" s="11">
        <v>1296</v>
      </c>
      <c r="L11" s="148"/>
      <c r="IV11"/>
    </row>
    <row r="12" spans="1:256" s="91" customFormat="1" ht="108">
      <c r="A12" s="145">
        <v>17</v>
      </c>
      <c r="B12" s="137" t="s">
        <v>135</v>
      </c>
      <c r="C12" s="9" t="s">
        <v>13</v>
      </c>
      <c r="D12" s="138">
        <v>420</v>
      </c>
      <c r="E12" s="142">
        <v>8.4</v>
      </c>
      <c r="F12" s="146">
        <v>3528</v>
      </c>
      <c r="G12" s="140">
        <v>0.08</v>
      </c>
      <c r="H12" s="146">
        <v>9.072000000000001</v>
      </c>
      <c r="I12" s="147">
        <v>3810.24</v>
      </c>
      <c r="J12" s="37"/>
      <c r="K12" s="11">
        <v>3810.24</v>
      </c>
      <c r="L12" s="148"/>
      <c r="IV12"/>
    </row>
    <row r="13" spans="1:256" s="91" customFormat="1" ht="228">
      <c r="A13" s="145">
        <v>18</v>
      </c>
      <c r="B13" s="149" t="s">
        <v>131</v>
      </c>
      <c r="C13" s="9" t="s">
        <v>13</v>
      </c>
      <c r="D13" s="138">
        <v>120</v>
      </c>
      <c r="E13" s="143">
        <v>35</v>
      </c>
      <c r="F13" s="146">
        <v>4200</v>
      </c>
      <c r="G13" s="140">
        <v>0.08</v>
      </c>
      <c r="H13" s="146">
        <v>37.800000000000004</v>
      </c>
      <c r="I13" s="147">
        <v>4536.000000000001</v>
      </c>
      <c r="J13" s="37"/>
      <c r="K13" s="11">
        <v>4536.000000000001</v>
      </c>
      <c r="L13" s="148"/>
      <c r="IV13"/>
    </row>
    <row r="14" spans="1:256" s="91" customFormat="1" ht="84">
      <c r="A14" s="145">
        <v>22</v>
      </c>
      <c r="B14" s="149" t="s">
        <v>132</v>
      </c>
      <c r="C14" s="9" t="s">
        <v>13</v>
      </c>
      <c r="D14" s="138">
        <v>60</v>
      </c>
      <c r="E14" s="143">
        <v>45</v>
      </c>
      <c r="F14" s="146">
        <v>2700</v>
      </c>
      <c r="G14" s="140">
        <v>0.08</v>
      </c>
      <c r="H14" s="146">
        <v>48.6</v>
      </c>
      <c r="I14" s="147">
        <v>2916</v>
      </c>
      <c r="J14" s="37"/>
      <c r="K14" s="11">
        <v>2916</v>
      </c>
      <c r="L14" s="148"/>
      <c r="IV14"/>
    </row>
    <row r="15" spans="1:256" s="91" customFormat="1" ht="192">
      <c r="A15" s="145">
        <v>26</v>
      </c>
      <c r="B15" s="149" t="s">
        <v>136</v>
      </c>
      <c r="C15" s="16" t="s">
        <v>13</v>
      </c>
      <c r="D15" s="150">
        <v>20</v>
      </c>
      <c r="E15" s="143">
        <v>45</v>
      </c>
      <c r="F15" s="146">
        <v>900</v>
      </c>
      <c r="G15" s="140">
        <v>0.08</v>
      </c>
      <c r="H15" s="146">
        <v>48.6</v>
      </c>
      <c r="I15" s="147">
        <v>972</v>
      </c>
      <c r="J15" s="37"/>
      <c r="K15" s="151">
        <v>972</v>
      </c>
      <c r="L15" s="148"/>
      <c r="IV15"/>
    </row>
    <row r="16" spans="1:256" s="160" customFormat="1" ht="62.25" customHeight="1">
      <c r="A16" s="152">
        <v>4</v>
      </c>
      <c r="B16" s="153" t="s">
        <v>137</v>
      </c>
      <c r="C16" s="154" t="s">
        <v>13</v>
      </c>
      <c r="D16" s="154">
        <v>2000</v>
      </c>
      <c r="E16" s="155">
        <v>6</v>
      </c>
      <c r="F16" s="155">
        <v>12000</v>
      </c>
      <c r="G16" s="156">
        <v>0.08</v>
      </c>
      <c r="H16" s="155">
        <v>6.48</v>
      </c>
      <c r="I16" s="157">
        <v>12960</v>
      </c>
      <c r="J16" s="158"/>
      <c r="K16" s="33"/>
      <c r="L16" s="159"/>
      <c r="IV16" s="45"/>
    </row>
    <row r="17" spans="1:11" ht="14.25">
      <c r="A17" s="37"/>
      <c r="B17" s="37"/>
      <c r="C17" s="37"/>
      <c r="D17" s="37"/>
      <c r="E17" s="37"/>
      <c r="F17" s="37"/>
      <c r="G17" s="37"/>
      <c r="H17" s="37"/>
      <c r="I17" s="37"/>
      <c r="J17" s="37"/>
      <c r="K17" s="37"/>
    </row>
    <row r="21" spans="2:6" ht="14.25">
      <c r="B21" t="s">
        <v>60</v>
      </c>
      <c r="F21" s="127"/>
    </row>
    <row r="26" ht="14.25">
      <c r="J26" s="161"/>
    </row>
  </sheetData>
  <sheetProtection selectLockedCells="1" selectUnlockedCells="1"/>
  <mergeCells count="5">
    <mergeCell ref="B1:K1"/>
    <mergeCell ref="B2:D2"/>
    <mergeCell ref="B3:D3"/>
    <mergeCell ref="B4:D4"/>
    <mergeCell ref="B5:D5"/>
  </mergeCells>
  <printOptions/>
  <pageMargins left="0.7" right="0.7" top="1.14375" bottom="1.14375"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N13"/>
  <sheetViews>
    <sheetView view="pageBreakPreview" zoomScale="70" zoomScaleSheetLayoutView="70" zoomScalePageLayoutView="0" workbookViewId="0" topLeftCell="A3">
      <selection activeCell="H9" sqref="H9"/>
    </sheetView>
  </sheetViews>
  <sheetFormatPr defaultColWidth="8.125" defaultRowHeight="14.25"/>
  <cols>
    <col min="1" max="1" width="4.875" style="302" customWidth="1"/>
    <col min="2" max="2" width="8.125" style="0" customWidth="1"/>
    <col min="3" max="3" width="15.00390625" style="0" customWidth="1"/>
    <col min="4" max="4" width="14.125" style="0" customWidth="1"/>
    <col min="5" max="5" width="7.125" style="0" customWidth="1"/>
    <col min="6" max="6" width="8.125" style="0" customWidth="1"/>
    <col min="7" max="7" width="7.375" style="1" customWidth="1"/>
    <col min="8" max="8" width="9.50390625" style="1" customWidth="1"/>
    <col min="9" max="9" width="5.875" style="162" customWidth="1"/>
    <col min="10" max="10" width="8.125" style="1" customWidth="1"/>
    <col min="11" max="11" width="10.375" style="1" customWidth="1"/>
    <col min="12" max="12" width="10.50390625" style="0" customWidth="1"/>
    <col min="13" max="13" width="11.125" style="0" customWidth="1"/>
    <col min="14" max="14" width="0" style="0" hidden="1" customWidth="1"/>
  </cols>
  <sheetData>
    <row r="1" spans="1:14" s="95" customFormat="1" ht="15.75">
      <c r="A1" s="1462" t="s">
        <v>1106</v>
      </c>
      <c r="B1" s="1462"/>
      <c r="C1" s="1462"/>
      <c r="D1" s="1462"/>
      <c r="E1" s="1462"/>
      <c r="F1" s="1462"/>
      <c r="G1" s="1462"/>
      <c r="H1" s="1462"/>
      <c r="I1" s="1462"/>
      <c r="J1" s="1462"/>
      <c r="K1" s="1462"/>
      <c r="L1" s="1462"/>
      <c r="M1" s="1462"/>
      <c r="N1" s="117"/>
    </row>
    <row r="2" spans="1:14" s="95" customFormat="1" ht="27.75" customHeight="1">
      <c r="A2" s="1412" t="s">
        <v>0</v>
      </c>
      <c r="B2" s="1412" t="s">
        <v>1</v>
      </c>
      <c r="C2" s="1412"/>
      <c r="D2" s="1412"/>
      <c r="E2" s="1412" t="s">
        <v>2</v>
      </c>
      <c r="F2" s="1465" t="s">
        <v>3</v>
      </c>
      <c r="G2" s="1466" t="s">
        <v>4</v>
      </c>
      <c r="H2" s="1466" t="s">
        <v>5</v>
      </c>
      <c r="I2" s="1467" t="s">
        <v>6</v>
      </c>
      <c r="J2" s="1466" t="s">
        <v>7</v>
      </c>
      <c r="K2" s="1466" t="s">
        <v>8</v>
      </c>
      <c r="L2" s="1412" t="s">
        <v>9</v>
      </c>
      <c r="M2" s="1413" t="s">
        <v>10</v>
      </c>
      <c r="N2" s="94"/>
    </row>
    <row r="3" spans="1:14" s="95" customFormat="1" ht="20.25" customHeight="1">
      <c r="A3" s="1412"/>
      <c r="B3" s="1412"/>
      <c r="C3" s="1412"/>
      <c r="D3" s="1412"/>
      <c r="E3" s="1412"/>
      <c r="F3" s="1465"/>
      <c r="G3" s="1466"/>
      <c r="H3" s="1466"/>
      <c r="I3" s="1467"/>
      <c r="J3" s="1466"/>
      <c r="K3" s="1466"/>
      <c r="L3" s="1412"/>
      <c r="M3" s="1413"/>
      <c r="N3" s="94"/>
    </row>
    <row r="4" spans="1:14" s="95" customFormat="1" ht="282" customHeight="1">
      <c r="A4" s="9" t="s">
        <v>11</v>
      </c>
      <c r="B4" s="1459" t="s">
        <v>138</v>
      </c>
      <c r="C4" s="1459"/>
      <c r="D4" s="1459"/>
      <c r="E4" s="9" t="s">
        <v>13</v>
      </c>
      <c r="F4" s="10">
        <v>100</v>
      </c>
      <c r="G4" s="11"/>
      <c r="H4" s="11"/>
      <c r="I4" s="918">
        <v>0.08</v>
      </c>
      <c r="J4" s="11"/>
      <c r="K4" s="11"/>
      <c r="L4" s="163"/>
      <c r="M4" s="163"/>
      <c r="N4" s="94"/>
    </row>
    <row r="5" spans="1:14" s="95" customFormat="1" ht="171.75" customHeight="1">
      <c r="A5" s="9" t="s">
        <v>14</v>
      </c>
      <c r="B5" s="1464" t="s">
        <v>139</v>
      </c>
      <c r="C5" s="1464"/>
      <c r="D5" s="1464"/>
      <c r="E5" s="9" t="s">
        <v>13</v>
      </c>
      <c r="F5" s="10">
        <v>300</v>
      </c>
      <c r="G5" s="11"/>
      <c r="H5" s="11"/>
      <c r="I5" s="918">
        <v>0.08</v>
      </c>
      <c r="J5" s="11"/>
      <c r="K5" s="11"/>
      <c r="L5" s="9"/>
      <c r="M5" s="9"/>
      <c r="N5" s="94"/>
    </row>
    <row r="6" spans="1:14" s="95" customFormat="1" ht="280.5" customHeight="1">
      <c r="A6" s="9" t="s">
        <v>16</v>
      </c>
      <c r="B6" s="1464" t="s">
        <v>140</v>
      </c>
      <c r="C6" s="1464"/>
      <c r="D6" s="1464"/>
      <c r="E6" s="9" t="s">
        <v>13</v>
      </c>
      <c r="F6" s="10">
        <v>900</v>
      </c>
      <c r="G6" s="11"/>
      <c r="H6" s="11"/>
      <c r="I6" s="918">
        <v>0.08</v>
      </c>
      <c r="J6" s="11"/>
      <c r="K6" s="11"/>
      <c r="L6" s="9"/>
      <c r="M6" s="9"/>
      <c r="N6" s="94"/>
    </row>
    <row r="7" spans="1:14" s="95" customFormat="1" ht="409.5" customHeight="1">
      <c r="A7" s="9" t="s">
        <v>18</v>
      </c>
      <c r="B7" s="1464" t="s">
        <v>141</v>
      </c>
      <c r="C7" s="1464"/>
      <c r="D7" s="1464"/>
      <c r="E7" s="9" t="s">
        <v>142</v>
      </c>
      <c r="F7" s="10">
        <v>100</v>
      </c>
      <c r="G7" s="11"/>
      <c r="H7" s="11"/>
      <c r="I7" s="918">
        <v>0.08</v>
      </c>
      <c r="J7" s="11"/>
      <c r="K7" s="11"/>
      <c r="L7" s="9"/>
      <c r="M7" s="9"/>
      <c r="N7" s="94"/>
    </row>
    <row r="8" spans="1:13" ht="257.25" customHeight="1">
      <c r="A8" s="9" t="s">
        <v>45</v>
      </c>
      <c r="B8" s="1463" t="s">
        <v>143</v>
      </c>
      <c r="C8" s="1463"/>
      <c r="D8" s="1463"/>
      <c r="E8" s="9" t="s">
        <v>23</v>
      </c>
      <c r="F8" s="10">
        <v>2100</v>
      </c>
      <c r="G8" s="17"/>
      <c r="H8" s="11"/>
      <c r="I8" s="918">
        <v>0.08</v>
      </c>
      <c r="J8" s="11"/>
      <c r="K8" s="11"/>
      <c r="L8" s="16"/>
      <c r="M8" s="16"/>
    </row>
    <row r="9" spans="1:14" s="95" customFormat="1" ht="70.5" customHeight="1">
      <c r="A9" s="9" t="s">
        <v>47</v>
      </c>
      <c r="B9" s="1464" t="s">
        <v>144</v>
      </c>
      <c r="C9" s="1464"/>
      <c r="D9" s="1464"/>
      <c r="E9" s="9" t="s">
        <v>145</v>
      </c>
      <c r="F9" s="10">
        <v>200</v>
      </c>
      <c r="G9" s="11"/>
      <c r="H9" s="11"/>
      <c r="I9" s="918">
        <v>0.08</v>
      </c>
      <c r="J9" s="11"/>
      <c r="K9" s="11"/>
      <c r="L9" s="9"/>
      <c r="M9" s="9"/>
      <c r="N9" s="94"/>
    </row>
    <row r="10" spans="1:14" s="95" customFormat="1" ht="24" customHeight="1">
      <c r="A10" s="1454" t="s">
        <v>20</v>
      </c>
      <c r="B10" s="1455"/>
      <c r="C10" s="1455"/>
      <c r="D10" s="1456"/>
      <c r="E10" s="9" t="s">
        <v>21</v>
      </c>
      <c r="F10" s="10" t="s">
        <v>21</v>
      </c>
      <c r="G10" s="11" t="s">
        <v>21</v>
      </c>
      <c r="H10" s="165"/>
      <c r="I10" s="118" t="s">
        <v>21</v>
      </c>
      <c r="J10" s="166" t="s">
        <v>21</v>
      </c>
      <c r="K10" s="11"/>
      <c r="L10" s="100" t="s">
        <v>21</v>
      </c>
      <c r="M10" s="100" t="s">
        <v>21</v>
      </c>
      <c r="N10" s="94"/>
    </row>
    <row r="13" ht="14.25">
      <c r="F13" s="127"/>
    </row>
  </sheetData>
  <sheetProtection selectLockedCells="1" selectUnlockedCells="1"/>
  <mergeCells count="19">
    <mergeCell ref="I2:I3"/>
    <mergeCell ref="J2:J3"/>
    <mergeCell ref="K2:K3"/>
    <mergeCell ref="A2:A3"/>
    <mergeCell ref="B2:D3"/>
    <mergeCell ref="E2:E3"/>
    <mergeCell ref="F2:F3"/>
    <mergeCell ref="G2:G3"/>
    <mergeCell ref="H2:H3"/>
    <mergeCell ref="A1:M1"/>
    <mergeCell ref="A10:D10"/>
    <mergeCell ref="B8:D8"/>
    <mergeCell ref="B9:D9"/>
    <mergeCell ref="L2:L3"/>
    <mergeCell ref="M2:M3"/>
    <mergeCell ref="B4:D4"/>
    <mergeCell ref="B5:D5"/>
    <mergeCell ref="B6:D6"/>
    <mergeCell ref="B7:D7"/>
  </mergeCells>
  <printOptions/>
  <pageMargins left="0.7" right="0.7" top="1.14375" bottom="1.14375"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sheetPr>
    <tabColor indexed="49"/>
  </sheetPr>
  <dimension ref="A1:N20"/>
  <sheetViews>
    <sheetView zoomScalePageLayoutView="0" workbookViewId="0" topLeftCell="A1">
      <selection activeCell="B10" sqref="B10:D10"/>
    </sheetView>
  </sheetViews>
  <sheetFormatPr defaultColWidth="8.125" defaultRowHeight="14.25"/>
  <cols>
    <col min="1" max="1" width="4.875" style="111" customWidth="1"/>
    <col min="2" max="3" width="8.125" style="676" customWidth="1"/>
    <col min="4" max="4" width="16.75390625" style="676" customWidth="1"/>
    <col min="5" max="5" width="7.125" style="676" customWidth="1"/>
    <col min="6" max="6" width="8.125" style="676" customWidth="1"/>
    <col min="7" max="7" width="8.125" style="681" customWidth="1"/>
    <col min="8" max="8" width="11.125" style="681" customWidth="1"/>
    <col min="9" max="9" width="6.50390625" style="785" customWidth="1"/>
    <col min="10" max="10" width="8.125" style="681" customWidth="1"/>
    <col min="11" max="11" width="11.125" style="681" customWidth="1"/>
    <col min="12" max="12" width="10.50390625" style="676" customWidth="1"/>
    <col min="13" max="13" width="11.125" style="676" customWidth="1"/>
    <col min="14" max="14" width="0" style="676" hidden="1" customWidth="1"/>
    <col min="15" max="16384" width="8.125" style="676" customWidth="1"/>
  </cols>
  <sheetData>
    <row r="1" spans="1:14" s="982" customFormat="1" ht="18" customHeight="1">
      <c r="A1" s="1453" t="s">
        <v>1105</v>
      </c>
      <c r="B1" s="1453"/>
      <c r="C1" s="1453"/>
      <c r="D1" s="1453"/>
      <c r="E1" s="1453"/>
      <c r="F1" s="1453"/>
      <c r="G1" s="1453"/>
      <c r="H1" s="1453"/>
      <c r="I1" s="1453"/>
      <c r="J1" s="1453"/>
      <c r="K1" s="1453"/>
      <c r="L1" s="1453"/>
      <c r="M1" s="1453"/>
      <c r="N1" s="1005"/>
    </row>
    <row r="2" spans="1:14" s="982" customFormat="1" ht="15" customHeight="1">
      <c r="A2" s="1412" t="s">
        <v>0</v>
      </c>
      <c r="B2" s="1412" t="s">
        <v>1</v>
      </c>
      <c r="C2" s="1412"/>
      <c r="D2" s="1412"/>
      <c r="E2" s="1412" t="s">
        <v>2</v>
      </c>
      <c r="F2" s="1421" t="s">
        <v>3</v>
      </c>
      <c r="G2" s="1422" t="s">
        <v>4</v>
      </c>
      <c r="H2" s="1422" t="s">
        <v>5</v>
      </c>
      <c r="I2" s="1423" t="s">
        <v>6</v>
      </c>
      <c r="J2" s="1422" t="s">
        <v>7</v>
      </c>
      <c r="K2" s="1422" t="s">
        <v>8</v>
      </c>
      <c r="L2" s="1412" t="s">
        <v>9</v>
      </c>
      <c r="M2" s="1413" t="s">
        <v>10</v>
      </c>
      <c r="N2" s="1244"/>
    </row>
    <row r="3" spans="1:14" s="982" customFormat="1" ht="12.75">
      <c r="A3" s="1412"/>
      <c r="B3" s="1412"/>
      <c r="C3" s="1412"/>
      <c r="D3" s="1412"/>
      <c r="E3" s="1412"/>
      <c r="F3" s="1421"/>
      <c r="G3" s="1422"/>
      <c r="H3" s="1422"/>
      <c r="I3" s="1423"/>
      <c r="J3" s="1422"/>
      <c r="K3" s="1422"/>
      <c r="L3" s="1412"/>
      <c r="M3" s="1413"/>
      <c r="N3" s="1244"/>
    </row>
    <row r="4" spans="1:14" s="982" customFormat="1" ht="69" customHeight="1">
      <c r="A4" s="9">
        <v>1</v>
      </c>
      <c r="B4" s="1459" t="s">
        <v>146</v>
      </c>
      <c r="C4" s="1459"/>
      <c r="D4" s="1459"/>
      <c r="E4" s="767" t="s">
        <v>13</v>
      </c>
      <c r="F4" s="10">
        <v>240</v>
      </c>
      <c r="G4" s="11"/>
      <c r="H4" s="11"/>
      <c r="I4" s="12">
        <v>0.08</v>
      </c>
      <c r="J4" s="11"/>
      <c r="K4" s="11"/>
      <c r="L4" s="14"/>
      <c r="M4" s="14"/>
      <c r="N4" s="1244"/>
    </row>
    <row r="5" spans="1:14" s="982" customFormat="1" ht="46.5" customHeight="1">
      <c r="A5" s="9">
        <v>2</v>
      </c>
      <c r="B5" s="1464" t="s">
        <v>147</v>
      </c>
      <c r="C5" s="1464"/>
      <c r="D5" s="1464"/>
      <c r="E5" s="767" t="s">
        <v>148</v>
      </c>
      <c r="F5" s="10">
        <v>600</v>
      </c>
      <c r="G5" s="11"/>
      <c r="H5" s="11"/>
      <c r="I5" s="12">
        <v>0.08</v>
      </c>
      <c r="J5" s="11"/>
      <c r="K5" s="11"/>
      <c r="L5" s="9"/>
      <c r="M5" s="9"/>
      <c r="N5" s="1244"/>
    </row>
    <row r="6" spans="1:14" s="982" customFormat="1" ht="46.5" customHeight="1">
      <c r="A6" s="9">
        <v>3</v>
      </c>
      <c r="B6" s="1464" t="s">
        <v>149</v>
      </c>
      <c r="C6" s="1464"/>
      <c r="D6" s="1464"/>
      <c r="E6" s="767" t="s">
        <v>148</v>
      </c>
      <c r="F6" s="10">
        <v>540</v>
      </c>
      <c r="G6" s="11"/>
      <c r="H6" s="11"/>
      <c r="I6" s="12">
        <v>0.08</v>
      </c>
      <c r="J6" s="11"/>
      <c r="K6" s="11"/>
      <c r="L6" s="9"/>
      <c r="M6" s="9"/>
      <c r="N6" s="1244"/>
    </row>
    <row r="7" spans="1:14" s="982" customFormat="1" ht="51.75" customHeight="1">
      <c r="A7" s="9">
        <v>4</v>
      </c>
      <c r="B7" s="1464" t="s">
        <v>150</v>
      </c>
      <c r="C7" s="1464"/>
      <c r="D7" s="1464"/>
      <c r="E7" s="767" t="s">
        <v>13</v>
      </c>
      <c r="F7" s="10">
        <v>480</v>
      </c>
      <c r="G7" s="11"/>
      <c r="H7" s="11"/>
      <c r="I7" s="12">
        <v>0.08</v>
      </c>
      <c r="J7" s="11"/>
      <c r="K7" s="11"/>
      <c r="L7" s="9"/>
      <c r="M7" s="9"/>
      <c r="N7" s="1244"/>
    </row>
    <row r="8" spans="1:14" s="982" customFormat="1" ht="47.25" customHeight="1">
      <c r="A8" s="9">
        <v>5</v>
      </c>
      <c r="B8" s="1464" t="s">
        <v>151</v>
      </c>
      <c r="C8" s="1464"/>
      <c r="D8" s="1464"/>
      <c r="E8" s="767" t="s">
        <v>13</v>
      </c>
      <c r="F8" s="767">
        <v>600</v>
      </c>
      <c r="G8" s="11"/>
      <c r="H8" s="11"/>
      <c r="I8" s="12">
        <v>0.08</v>
      </c>
      <c r="J8" s="11"/>
      <c r="K8" s="11"/>
      <c r="L8" s="9"/>
      <c r="M8" s="9"/>
      <c r="N8" s="1244"/>
    </row>
    <row r="9" spans="1:14" s="982" customFormat="1" ht="54.75" customHeight="1">
      <c r="A9" s="9">
        <v>6</v>
      </c>
      <c r="B9" s="1464" t="s">
        <v>152</v>
      </c>
      <c r="C9" s="1464"/>
      <c r="D9" s="1464"/>
      <c r="E9" s="767" t="s">
        <v>13</v>
      </c>
      <c r="F9" s="767">
        <v>375</v>
      </c>
      <c r="G9" s="11"/>
      <c r="H9" s="11"/>
      <c r="I9" s="12">
        <v>0.08</v>
      </c>
      <c r="J9" s="11"/>
      <c r="K9" s="11"/>
      <c r="L9" s="9"/>
      <c r="M9" s="9"/>
      <c r="N9" s="1244"/>
    </row>
    <row r="10" spans="1:14" s="982" customFormat="1" ht="33.75" customHeight="1">
      <c r="A10" s="9">
        <v>7</v>
      </c>
      <c r="B10" s="1464" t="s">
        <v>1115</v>
      </c>
      <c r="C10" s="1464"/>
      <c r="D10" s="1464"/>
      <c r="E10" s="767" t="s">
        <v>13</v>
      </c>
      <c r="F10" s="767">
        <v>200</v>
      </c>
      <c r="G10" s="11"/>
      <c r="H10" s="11"/>
      <c r="I10" s="12">
        <v>0.08</v>
      </c>
      <c r="J10" s="11"/>
      <c r="K10" s="11"/>
      <c r="L10" s="9"/>
      <c r="M10" s="9"/>
      <c r="N10" s="1244"/>
    </row>
    <row r="11" spans="1:14" s="982" customFormat="1" ht="54.75" customHeight="1">
      <c r="A11" s="9">
        <v>8</v>
      </c>
      <c r="B11" s="1464" t="s">
        <v>153</v>
      </c>
      <c r="C11" s="1464"/>
      <c r="D11" s="1464"/>
      <c r="E11" s="767" t="s">
        <v>13</v>
      </c>
      <c r="F11" s="767">
        <v>120</v>
      </c>
      <c r="G11" s="11"/>
      <c r="H11" s="11"/>
      <c r="I11" s="12">
        <v>0.08</v>
      </c>
      <c r="J11" s="11"/>
      <c r="K11" s="11"/>
      <c r="L11" s="9"/>
      <c r="M11" s="9"/>
      <c r="N11" s="1244"/>
    </row>
    <row r="12" spans="1:14" s="982" customFormat="1" ht="45" customHeight="1">
      <c r="A12" s="9">
        <v>9</v>
      </c>
      <c r="B12" s="1464" t="s">
        <v>154</v>
      </c>
      <c r="C12" s="1464"/>
      <c r="D12" s="1464"/>
      <c r="E12" s="767" t="s">
        <v>13</v>
      </c>
      <c r="F12" s="767">
        <v>160</v>
      </c>
      <c r="G12" s="11"/>
      <c r="H12" s="11"/>
      <c r="I12" s="12">
        <v>0.08</v>
      </c>
      <c r="J12" s="11"/>
      <c r="K12" s="11"/>
      <c r="L12" s="9"/>
      <c r="M12" s="9"/>
      <c r="N12" s="1244"/>
    </row>
    <row r="13" spans="1:14" s="982" customFormat="1" ht="45.75" customHeight="1">
      <c r="A13" s="9">
        <v>10</v>
      </c>
      <c r="B13" s="1464" t="s">
        <v>1114</v>
      </c>
      <c r="C13" s="1464"/>
      <c r="D13" s="1464"/>
      <c r="E13" s="771" t="s">
        <v>13</v>
      </c>
      <c r="F13" s="771">
        <v>180</v>
      </c>
      <c r="G13" s="151"/>
      <c r="H13" s="11"/>
      <c r="I13" s="12">
        <v>0.08</v>
      </c>
      <c r="J13" s="11"/>
      <c r="K13" s="11"/>
      <c r="L13" s="9"/>
      <c r="M13" s="9"/>
      <c r="N13" s="1244"/>
    </row>
    <row r="14" spans="1:14" s="982" customFormat="1" ht="27" customHeight="1">
      <c r="A14" s="74">
        <v>11</v>
      </c>
      <c r="B14" s="1468" t="s">
        <v>155</v>
      </c>
      <c r="C14" s="1468"/>
      <c r="D14" s="1468"/>
      <c r="E14" s="1372" t="s">
        <v>13</v>
      </c>
      <c r="F14" s="1372">
        <v>100</v>
      </c>
      <c r="G14" s="151"/>
      <c r="H14" s="11"/>
      <c r="I14" s="12">
        <v>0.08</v>
      </c>
      <c r="J14" s="11"/>
      <c r="K14" s="11"/>
      <c r="L14" s="74"/>
      <c r="M14" s="74"/>
      <c r="N14" s="1244"/>
    </row>
    <row r="15" spans="1:14" s="982" customFormat="1" ht="31.5" customHeight="1">
      <c r="A15" s="9">
        <v>12</v>
      </c>
      <c r="B15" s="1464" t="s">
        <v>156</v>
      </c>
      <c r="C15" s="1464"/>
      <c r="D15" s="1464"/>
      <c r="E15" s="765" t="s">
        <v>148</v>
      </c>
      <c r="F15" s="765">
        <v>80</v>
      </c>
      <c r="G15" s="11"/>
      <c r="H15" s="11"/>
      <c r="I15" s="12">
        <v>0.08</v>
      </c>
      <c r="J15" s="11"/>
      <c r="K15" s="11"/>
      <c r="L15" s="9"/>
      <c r="M15" s="9"/>
      <c r="N15" s="1244"/>
    </row>
    <row r="16" spans="1:14" s="982" customFormat="1" ht="28.5" customHeight="1">
      <c r="A16" s="9">
        <v>13</v>
      </c>
      <c r="B16" s="1464" t="s">
        <v>157</v>
      </c>
      <c r="C16" s="1464"/>
      <c r="D16" s="1464"/>
      <c r="E16" s="765" t="s">
        <v>158</v>
      </c>
      <c r="F16" s="765">
        <v>800</v>
      </c>
      <c r="G16" s="11"/>
      <c r="H16" s="11"/>
      <c r="I16" s="12">
        <v>0.08</v>
      </c>
      <c r="J16" s="11"/>
      <c r="K16" s="11"/>
      <c r="L16" s="9"/>
      <c r="M16" s="9"/>
      <c r="N16" s="1244"/>
    </row>
    <row r="17" spans="1:14" s="982" customFormat="1" ht="15" customHeight="1">
      <c r="A17" s="1454" t="s">
        <v>20</v>
      </c>
      <c r="B17" s="1455"/>
      <c r="C17" s="1455"/>
      <c r="D17" s="1456"/>
      <c r="E17" s="120" t="s">
        <v>21</v>
      </c>
      <c r="F17" s="121" t="s">
        <v>21</v>
      </c>
      <c r="G17" s="122" t="s">
        <v>21</v>
      </c>
      <c r="H17" s="122"/>
      <c r="I17" s="167" t="s">
        <v>21</v>
      </c>
      <c r="J17" s="168" t="s">
        <v>21</v>
      </c>
      <c r="K17" s="122"/>
      <c r="L17" s="125" t="s">
        <v>21</v>
      </c>
      <c r="M17" s="125" t="s">
        <v>21</v>
      </c>
      <c r="N17" s="1244"/>
    </row>
    <row r="20" ht="12.75">
      <c r="F20" s="775"/>
    </row>
  </sheetData>
  <sheetProtection selectLockedCells="1" selectUnlockedCells="1"/>
  <mergeCells count="26">
    <mergeCell ref="A2:A3"/>
    <mergeCell ref="B2:D3"/>
    <mergeCell ref="E2:E3"/>
    <mergeCell ref="F2:F3"/>
    <mergeCell ref="G2:G3"/>
    <mergeCell ref="H2:H3"/>
    <mergeCell ref="B13:D13"/>
    <mergeCell ref="L2:L3"/>
    <mergeCell ref="M2:M3"/>
    <mergeCell ref="B4:D4"/>
    <mergeCell ref="B5:D5"/>
    <mergeCell ref="B6:D6"/>
    <mergeCell ref="B7:D7"/>
    <mergeCell ref="I2:I3"/>
    <mergeCell ref="J2:J3"/>
    <mergeCell ref="K2:K3"/>
    <mergeCell ref="A1:M1"/>
    <mergeCell ref="A17:D17"/>
    <mergeCell ref="B14:D14"/>
    <mergeCell ref="B15:D15"/>
    <mergeCell ref="B16:D16"/>
    <mergeCell ref="B8:D8"/>
    <mergeCell ref="B9:D9"/>
    <mergeCell ref="B10:D10"/>
    <mergeCell ref="B11:D11"/>
    <mergeCell ref="B12:D12"/>
  </mergeCells>
  <printOptions/>
  <pageMargins left="0.7" right="0.7" top="1.14375" bottom="1.14375"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N14"/>
  <sheetViews>
    <sheetView zoomScalePageLayoutView="0" workbookViewId="0" topLeftCell="A2">
      <selection activeCell="G10" sqref="G10"/>
    </sheetView>
  </sheetViews>
  <sheetFormatPr defaultColWidth="8.125" defaultRowHeight="14.25"/>
  <cols>
    <col min="1" max="1" width="3.375" style="0" bestFit="1" customWidth="1"/>
    <col min="2" max="3" width="8.125" style="0" customWidth="1"/>
    <col min="4" max="4" width="16.75390625" style="0" customWidth="1"/>
    <col min="5" max="5" width="7.125" style="0" customWidth="1"/>
    <col min="6" max="6" width="8.125" style="0" customWidth="1"/>
    <col min="7" max="7" width="8.125" style="1" customWidth="1"/>
    <col min="8" max="8" width="11.125" style="1" customWidth="1"/>
    <col min="9" max="9" width="6.50390625" style="162" customWidth="1"/>
    <col min="10" max="10" width="8.125" style="1" customWidth="1"/>
    <col min="11" max="11" width="11.125" style="1" customWidth="1"/>
    <col min="12" max="12" width="10.50390625" style="0" customWidth="1"/>
    <col min="13" max="13" width="11.125" style="0" customWidth="1"/>
    <col min="14" max="14" width="0" style="0" hidden="1" customWidth="1"/>
  </cols>
  <sheetData>
    <row r="1" spans="1:14" s="95" customFormat="1" ht="15.75">
      <c r="A1" s="1462" t="s">
        <v>1102</v>
      </c>
      <c r="B1" s="1462"/>
      <c r="C1" s="1462"/>
      <c r="D1" s="1462"/>
      <c r="E1" s="1462"/>
      <c r="F1" s="1462"/>
      <c r="G1" s="1462"/>
      <c r="H1" s="1462"/>
      <c r="I1" s="1462"/>
      <c r="J1" s="1462"/>
      <c r="K1" s="1462"/>
      <c r="L1" s="1462"/>
      <c r="M1" s="1462"/>
      <c r="N1" s="117"/>
    </row>
    <row r="2" spans="1:14" s="95" customFormat="1" ht="27.75" customHeight="1">
      <c r="A2" s="1412" t="s">
        <v>0</v>
      </c>
      <c r="B2" s="1412" t="s">
        <v>1</v>
      </c>
      <c r="C2" s="1412"/>
      <c r="D2" s="1412"/>
      <c r="E2" s="1412" t="s">
        <v>2</v>
      </c>
      <c r="F2" s="1465" t="s">
        <v>3</v>
      </c>
      <c r="G2" s="1466" t="s">
        <v>4</v>
      </c>
      <c r="H2" s="1466" t="s">
        <v>5</v>
      </c>
      <c r="I2" s="1467" t="s">
        <v>6</v>
      </c>
      <c r="J2" s="1466" t="s">
        <v>7</v>
      </c>
      <c r="K2" s="1466" t="s">
        <v>8</v>
      </c>
      <c r="L2" s="1412" t="s">
        <v>9</v>
      </c>
      <c r="M2" s="1413" t="s">
        <v>10</v>
      </c>
      <c r="N2" s="94"/>
    </row>
    <row r="3" spans="1:14" s="95" customFormat="1" ht="15">
      <c r="A3" s="1412"/>
      <c r="B3" s="1412"/>
      <c r="C3" s="1412"/>
      <c r="D3" s="1412"/>
      <c r="E3" s="1412"/>
      <c r="F3" s="1465"/>
      <c r="G3" s="1466"/>
      <c r="H3" s="1466"/>
      <c r="I3" s="1467"/>
      <c r="J3" s="1466"/>
      <c r="K3" s="1466"/>
      <c r="L3" s="1412"/>
      <c r="M3" s="1413"/>
      <c r="N3" s="94"/>
    </row>
    <row r="4" spans="1:14" s="95" customFormat="1" ht="88.5" customHeight="1">
      <c r="A4" s="9">
        <v>1</v>
      </c>
      <c r="B4" s="1459" t="s">
        <v>159</v>
      </c>
      <c r="C4" s="1459"/>
      <c r="D4" s="1459"/>
      <c r="E4" s="9" t="s">
        <v>160</v>
      </c>
      <c r="F4" s="10">
        <v>1200</v>
      </c>
      <c r="G4" s="11"/>
      <c r="H4" s="11"/>
      <c r="I4" s="918">
        <v>0.08</v>
      </c>
      <c r="J4" s="11"/>
      <c r="K4" s="11"/>
      <c r="L4" s="163"/>
      <c r="M4" s="163"/>
      <c r="N4" s="94"/>
    </row>
    <row r="5" spans="1:14" s="95" customFormat="1" ht="282" customHeight="1">
      <c r="A5" s="9">
        <v>2</v>
      </c>
      <c r="B5" s="1464" t="s">
        <v>1103</v>
      </c>
      <c r="C5" s="1464"/>
      <c r="D5" s="1464"/>
      <c r="E5" s="9" t="s">
        <v>23</v>
      </c>
      <c r="F5" s="10">
        <v>450</v>
      </c>
      <c r="G5" s="11"/>
      <c r="H5" s="11"/>
      <c r="I5" s="1371">
        <v>0.08</v>
      </c>
      <c r="J5" s="11"/>
      <c r="K5" s="11"/>
      <c r="L5" s="9"/>
      <c r="M5" s="9"/>
      <c r="N5" s="94"/>
    </row>
    <row r="6" spans="1:14" s="95" customFormat="1" ht="109.5" customHeight="1">
      <c r="A6" s="9">
        <v>3</v>
      </c>
      <c r="B6" s="1464" t="s">
        <v>161</v>
      </c>
      <c r="C6" s="1464"/>
      <c r="D6" s="1464"/>
      <c r="E6" s="9" t="s">
        <v>13</v>
      </c>
      <c r="F6" s="10">
        <v>700</v>
      </c>
      <c r="G6" s="11"/>
      <c r="H6" s="11"/>
      <c r="I6" s="1371">
        <v>0.08</v>
      </c>
      <c r="J6" s="11"/>
      <c r="K6" s="11"/>
      <c r="L6" s="9"/>
      <c r="M6" s="9"/>
      <c r="N6" s="94"/>
    </row>
    <row r="7" spans="1:14" s="95" customFormat="1" ht="208.5" customHeight="1">
      <c r="A7" s="9">
        <v>4</v>
      </c>
      <c r="B7" s="1469" t="s">
        <v>162</v>
      </c>
      <c r="C7" s="1469"/>
      <c r="D7" s="1469"/>
      <c r="E7" s="9" t="s">
        <v>13</v>
      </c>
      <c r="F7" s="10">
        <v>300</v>
      </c>
      <c r="G7" s="11"/>
      <c r="H7" s="11"/>
      <c r="I7" s="1371">
        <v>0.08</v>
      </c>
      <c r="J7" s="11"/>
      <c r="K7" s="11"/>
      <c r="L7" s="9"/>
      <c r="M7" s="9"/>
      <c r="N7" s="94"/>
    </row>
    <row r="8" spans="1:14" s="95" customFormat="1" ht="159" customHeight="1">
      <c r="A8" s="9">
        <v>5</v>
      </c>
      <c r="B8" s="1470" t="s">
        <v>1104</v>
      </c>
      <c r="C8" s="1471"/>
      <c r="D8" s="1472"/>
      <c r="E8" s="9" t="s">
        <v>148</v>
      </c>
      <c r="F8" s="10">
        <v>3500</v>
      </c>
      <c r="G8" s="11"/>
      <c r="H8" s="11"/>
      <c r="I8" s="1371">
        <v>0.08</v>
      </c>
      <c r="J8" s="11"/>
      <c r="K8" s="11"/>
      <c r="L8" s="9"/>
      <c r="M8" s="9"/>
      <c r="N8" s="94"/>
    </row>
    <row r="9" spans="1:14" s="95" customFormat="1" ht="208.5" customHeight="1">
      <c r="A9" s="9">
        <v>6</v>
      </c>
      <c r="B9" s="1470" t="s">
        <v>982</v>
      </c>
      <c r="C9" s="1473"/>
      <c r="D9" s="1474"/>
      <c r="E9" s="9" t="s">
        <v>148</v>
      </c>
      <c r="F9" s="10">
        <v>1000</v>
      </c>
      <c r="G9" s="11"/>
      <c r="H9" s="11"/>
      <c r="I9" s="1371">
        <v>0.08</v>
      </c>
      <c r="J9" s="11"/>
      <c r="K9" s="11"/>
      <c r="L9" s="9"/>
      <c r="M9" s="9"/>
      <c r="N9" s="94"/>
    </row>
    <row r="10" spans="1:14" s="95" customFormat="1" ht="192" customHeight="1">
      <c r="A10" s="9">
        <v>7</v>
      </c>
      <c r="B10" s="1469" t="s">
        <v>163</v>
      </c>
      <c r="C10" s="1469"/>
      <c r="D10" s="1469"/>
      <c r="E10" s="9" t="s">
        <v>13</v>
      </c>
      <c r="F10" s="10">
        <v>300</v>
      </c>
      <c r="G10" s="11"/>
      <c r="H10" s="11"/>
      <c r="I10" s="1371">
        <v>0.08</v>
      </c>
      <c r="J10" s="11"/>
      <c r="K10" s="11"/>
      <c r="L10" s="9"/>
      <c r="M10" s="9"/>
      <c r="N10" s="94"/>
    </row>
    <row r="11" spans="1:14" s="95" customFormat="1" ht="15" customHeight="1">
      <c r="A11" s="1454" t="s">
        <v>20</v>
      </c>
      <c r="B11" s="1455"/>
      <c r="C11" s="1455"/>
      <c r="D11" s="1456"/>
      <c r="E11" s="9" t="s">
        <v>21</v>
      </c>
      <c r="F11" s="10" t="s">
        <v>21</v>
      </c>
      <c r="G11" s="11" t="s">
        <v>21</v>
      </c>
      <c r="H11" s="165"/>
      <c r="I11" s="118" t="s">
        <v>21</v>
      </c>
      <c r="J11" s="166" t="s">
        <v>21</v>
      </c>
      <c r="K11" s="11"/>
      <c r="L11" s="100" t="s">
        <v>21</v>
      </c>
      <c r="M11" s="100" t="s">
        <v>21</v>
      </c>
      <c r="N11" s="94"/>
    </row>
    <row r="14" ht="14.25">
      <c r="F14" s="127"/>
    </row>
  </sheetData>
  <sheetProtection selectLockedCells="1" selectUnlockedCells="1"/>
  <mergeCells count="20">
    <mergeCell ref="H2:H3"/>
    <mergeCell ref="I2:I3"/>
    <mergeCell ref="J2:J3"/>
    <mergeCell ref="K2:K3"/>
    <mergeCell ref="B9:D9"/>
    <mergeCell ref="A2:A3"/>
    <mergeCell ref="B2:D3"/>
    <mergeCell ref="E2:E3"/>
    <mergeCell ref="F2:F3"/>
    <mergeCell ref="G2:G3"/>
    <mergeCell ref="A1:M1"/>
    <mergeCell ref="A11:D11"/>
    <mergeCell ref="B10:D10"/>
    <mergeCell ref="L2:L3"/>
    <mergeCell ref="M2:M3"/>
    <mergeCell ref="B4:D4"/>
    <mergeCell ref="B5:D5"/>
    <mergeCell ref="B6:D6"/>
    <mergeCell ref="B7:D7"/>
    <mergeCell ref="B8:D8"/>
  </mergeCells>
  <printOptions/>
  <pageMargins left="0.7" right="0.7" top="1.14375" bottom="1.14375" header="0.5118055555555555" footer="0.511805555555555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tabColor indexed="31"/>
  </sheetPr>
  <dimension ref="A1:O37"/>
  <sheetViews>
    <sheetView zoomScalePageLayoutView="0" workbookViewId="0" topLeftCell="A1">
      <selection activeCell="A34" sqref="A34:D34"/>
    </sheetView>
  </sheetViews>
  <sheetFormatPr defaultColWidth="8.125" defaultRowHeight="14.25"/>
  <cols>
    <col min="1" max="1" width="4.125" style="243" customWidth="1"/>
    <col min="2" max="3" width="8.125" style="762" customWidth="1"/>
    <col min="4" max="4" width="19.75390625" style="762" customWidth="1"/>
    <col min="5" max="5" width="7.00390625" style="111" customWidth="1"/>
    <col min="6" max="6" width="7.875" style="111" customWidth="1"/>
    <col min="7" max="7" width="8.50390625" style="991" customWidth="1"/>
    <col min="8" max="8" width="10.25390625" style="991" customWidth="1"/>
    <col min="9" max="9" width="6.75390625" style="686" customWidth="1"/>
    <col min="10" max="10" width="8.125" style="991" customWidth="1"/>
    <col min="11" max="11" width="11.00390625" style="991" customWidth="1"/>
    <col min="12" max="12" width="9.00390625" style="243" customWidth="1"/>
    <col min="13" max="13" width="9.875" style="243" customWidth="1"/>
    <col min="14" max="15" width="0" style="243" hidden="1" customWidth="1"/>
    <col min="16" max="16384" width="8.125" style="243" customWidth="1"/>
  </cols>
  <sheetData>
    <row r="1" spans="1:13" s="1246" customFormat="1" ht="12.75">
      <c r="A1" s="1475" t="s">
        <v>1096</v>
      </c>
      <c r="B1" s="1475"/>
      <c r="C1" s="1475"/>
      <c r="D1" s="1475"/>
      <c r="E1" s="1475"/>
      <c r="F1" s="1475"/>
      <c r="G1" s="1475"/>
      <c r="H1" s="1475"/>
      <c r="I1" s="1475"/>
      <c r="J1" s="1475"/>
      <c r="K1" s="1475"/>
      <c r="L1" s="1475"/>
      <c r="M1" s="1475"/>
    </row>
    <row r="2" spans="1:15" s="869" customFormat="1" ht="33" customHeight="1">
      <c r="A2" s="1412" t="s">
        <v>0</v>
      </c>
      <c r="B2" s="1477" t="s">
        <v>1</v>
      </c>
      <c r="C2" s="1477"/>
      <c r="D2" s="1477"/>
      <c r="E2" s="1412" t="s">
        <v>2</v>
      </c>
      <c r="F2" s="1421" t="s">
        <v>3</v>
      </c>
      <c r="G2" s="1422" t="s">
        <v>4</v>
      </c>
      <c r="H2" s="1422" t="s">
        <v>5</v>
      </c>
      <c r="I2" s="1412" t="s">
        <v>6</v>
      </c>
      <c r="J2" s="1422" t="s">
        <v>7</v>
      </c>
      <c r="K2" s="1422" t="s">
        <v>8</v>
      </c>
      <c r="L2" s="1412" t="s">
        <v>9</v>
      </c>
      <c r="M2" s="1413" t="s">
        <v>10</v>
      </c>
      <c r="N2" s="1243"/>
      <c r="O2" s="1243"/>
    </row>
    <row r="3" spans="1:15" s="869" customFormat="1" ht="12.75">
      <c r="A3" s="1412"/>
      <c r="B3" s="1477"/>
      <c r="C3" s="1477"/>
      <c r="D3" s="1477"/>
      <c r="E3" s="1412"/>
      <c r="F3" s="1421"/>
      <c r="G3" s="1422"/>
      <c r="H3" s="1422"/>
      <c r="I3" s="1412"/>
      <c r="J3" s="1422"/>
      <c r="K3" s="1422"/>
      <c r="L3" s="1412"/>
      <c r="M3" s="1413"/>
      <c r="N3" s="1243"/>
      <c r="O3" s="1243"/>
    </row>
    <row r="4" spans="1:15" s="869" customFormat="1" ht="183" customHeight="1">
      <c r="A4" s="9" t="s">
        <v>11</v>
      </c>
      <c r="B4" s="1459" t="s">
        <v>164</v>
      </c>
      <c r="C4" s="1459"/>
      <c r="D4" s="1459"/>
      <c r="E4" s="9" t="s">
        <v>13</v>
      </c>
      <c r="F4" s="10">
        <v>50</v>
      </c>
      <c r="G4" s="11"/>
      <c r="H4" s="11"/>
      <c r="I4" s="918">
        <v>0.08</v>
      </c>
      <c r="J4" s="11"/>
      <c r="K4" s="11"/>
      <c r="L4" s="9"/>
      <c r="M4" s="14"/>
      <c r="N4" s="1243"/>
      <c r="O4" s="1243"/>
    </row>
    <row r="5" spans="1:15" s="869" customFormat="1" ht="156.75" customHeight="1">
      <c r="A5" s="9" t="s">
        <v>14</v>
      </c>
      <c r="B5" s="1459" t="s">
        <v>165</v>
      </c>
      <c r="C5" s="1459"/>
      <c r="D5" s="1459"/>
      <c r="E5" s="9" t="s">
        <v>13</v>
      </c>
      <c r="F5" s="10">
        <v>50</v>
      </c>
      <c r="G5" s="11"/>
      <c r="H5" s="11"/>
      <c r="I5" s="918">
        <v>0.08</v>
      </c>
      <c r="J5" s="11"/>
      <c r="K5" s="11"/>
      <c r="L5" s="9"/>
      <c r="M5" s="14"/>
      <c r="N5" s="1243"/>
      <c r="O5" s="1243"/>
    </row>
    <row r="6" spans="1:13" ht="160.5" customHeight="1">
      <c r="A6" s="9" t="s">
        <v>16</v>
      </c>
      <c r="B6" s="1476" t="s">
        <v>166</v>
      </c>
      <c r="C6" s="1476"/>
      <c r="D6" s="1476"/>
      <c r="E6" s="9" t="s">
        <v>13</v>
      </c>
      <c r="F6" s="10">
        <v>180</v>
      </c>
      <c r="G6" s="17"/>
      <c r="H6" s="11"/>
      <c r="I6" s="19">
        <v>0.23</v>
      </c>
      <c r="J6" s="11"/>
      <c r="K6" s="11"/>
      <c r="L6" s="16"/>
      <c r="M6" s="16"/>
    </row>
    <row r="7" spans="1:13" ht="33" customHeight="1">
      <c r="A7" s="9" t="s">
        <v>18</v>
      </c>
      <c r="B7" s="1476" t="s">
        <v>167</v>
      </c>
      <c r="C7" s="1476"/>
      <c r="D7" s="1476"/>
      <c r="E7" s="9" t="s">
        <v>23</v>
      </c>
      <c r="F7" s="10">
        <v>600</v>
      </c>
      <c r="G7" s="17"/>
      <c r="H7" s="11"/>
      <c r="I7" s="19">
        <v>0.08</v>
      </c>
      <c r="J7" s="11"/>
      <c r="K7" s="11"/>
      <c r="L7" s="16"/>
      <c r="M7" s="16"/>
    </row>
    <row r="8" spans="1:13" ht="60.75" customHeight="1">
      <c r="A8" s="9" t="s">
        <v>45</v>
      </c>
      <c r="B8" s="1458" t="s">
        <v>168</v>
      </c>
      <c r="C8" s="1458"/>
      <c r="D8" s="1458"/>
      <c r="E8" s="102" t="s">
        <v>13</v>
      </c>
      <c r="F8" s="1347">
        <v>9000</v>
      </c>
      <c r="G8" s="16"/>
      <c r="H8" s="11"/>
      <c r="I8" s="856">
        <v>0.08</v>
      </c>
      <c r="J8" s="11"/>
      <c r="K8" s="11"/>
      <c r="L8" s="16"/>
      <c r="M8" s="16"/>
    </row>
    <row r="9" spans="1:13" ht="54.75" customHeight="1">
      <c r="A9" s="9" t="s">
        <v>47</v>
      </c>
      <c r="B9" s="1476" t="s">
        <v>169</v>
      </c>
      <c r="C9" s="1476"/>
      <c r="D9" s="1476"/>
      <c r="E9" s="9" t="s">
        <v>13</v>
      </c>
      <c r="F9" s="10">
        <v>30</v>
      </c>
      <c r="G9" s="17"/>
      <c r="H9" s="11"/>
      <c r="I9" s="19">
        <v>0.23</v>
      </c>
      <c r="J9" s="11"/>
      <c r="K9" s="11"/>
      <c r="L9" s="16"/>
      <c r="M9" s="16"/>
    </row>
    <row r="10" spans="1:13" ht="56.25" customHeight="1">
      <c r="A10" s="9" t="s">
        <v>49</v>
      </c>
      <c r="B10" s="1476" t="s">
        <v>170</v>
      </c>
      <c r="C10" s="1476"/>
      <c r="D10" s="1476"/>
      <c r="E10" s="1348" t="s">
        <v>171</v>
      </c>
      <c r="F10" s="1349">
        <v>8000</v>
      </c>
      <c r="G10" s="1350"/>
      <c r="H10" s="1351"/>
      <c r="I10" s="1274">
        <v>0.08</v>
      </c>
      <c r="J10" s="1351"/>
      <c r="K10" s="1352"/>
      <c r="L10" s="16"/>
      <c r="M10" s="16"/>
    </row>
    <row r="11" spans="1:13" ht="90.75" customHeight="1">
      <c r="A11" s="9" t="s">
        <v>51</v>
      </c>
      <c r="B11" s="1476" t="s">
        <v>172</v>
      </c>
      <c r="C11" s="1476"/>
      <c r="D11" s="1476"/>
      <c r="E11" s="1353" t="s">
        <v>171</v>
      </c>
      <c r="F11" s="1354">
        <v>600</v>
      </c>
      <c r="G11" s="1355"/>
      <c r="H11" s="1351"/>
      <c r="I11" s="1370">
        <v>0.08</v>
      </c>
      <c r="J11" s="1351"/>
      <c r="K11" s="1352"/>
      <c r="L11" s="16"/>
      <c r="M11" s="16"/>
    </row>
    <row r="12" spans="1:13" ht="18.75" customHeight="1">
      <c r="A12" s="9" t="s">
        <v>53</v>
      </c>
      <c r="B12" s="1476" t="s">
        <v>173</v>
      </c>
      <c r="C12" s="1476"/>
      <c r="D12" s="1476"/>
      <c r="E12" s="1348" t="s">
        <v>27</v>
      </c>
      <c r="F12" s="1349">
        <v>50</v>
      </c>
      <c r="G12" s="1356"/>
      <c r="H12" s="1351"/>
      <c r="I12" s="18">
        <v>0.08</v>
      </c>
      <c r="J12" s="1351"/>
      <c r="K12" s="1352"/>
      <c r="L12" s="16"/>
      <c r="M12" s="16"/>
    </row>
    <row r="13" spans="1:13" ht="25.5" customHeight="1">
      <c r="A13" s="9" t="s">
        <v>55</v>
      </c>
      <c r="B13" s="1476" t="s">
        <v>174</v>
      </c>
      <c r="C13" s="1476"/>
      <c r="D13" s="1476"/>
      <c r="E13" s="1348" t="s">
        <v>27</v>
      </c>
      <c r="F13" s="1349">
        <v>24</v>
      </c>
      <c r="G13" s="1356"/>
      <c r="H13" s="1351"/>
      <c r="I13" s="18">
        <v>0.08</v>
      </c>
      <c r="J13" s="1351"/>
      <c r="K13" s="1352"/>
      <c r="L13" s="16"/>
      <c r="M13" s="16"/>
    </row>
    <row r="14" spans="1:13" ht="31.5" customHeight="1">
      <c r="A14" s="9" t="s">
        <v>57</v>
      </c>
      <c r="B14" s="1476" t="s">
        <v>175</v>
      </c>
      <c r="C14" s="1476"/>
      <c r="D14" s="1476"/>
      <c r="E14" s="1348" t="s">
        <v>13</v>
      </c>
      <c r="F14" s="1349">
        <v>9000</v>
      </c>
      <c r="G14" s="1356"/>
      <c r="H14" s="1351"/>
      <c r="I14" s="18">
        <v>0.08</v>
      </c>
      <c r="J14" s="1351"/>
      <c r="K14" s="1352"/>
      <c r="L14" s="16"/>
      <c r="M14" s="16"/>
    </row>
    <row r="15" spans="1:13" ht="121.5" customHeight="1">
      <c r="A15" s="9" t="s">
        <v>119</v>
      </c>
      <c r="B15" s="1476" t="s">
        <v>176</v>
      </c>
      <c r="C15" s="1476"/>
      <c r="D15" s="1476"/>
      <c r="E15" s="1348" t="s">
        <v>13</v>
      </c>
      <c r="F15" s="1349">
        <v>1800</v>
      </c>
      <c r="G15" s="1356"/>
      <c r="H15" s="1351"/>
      <c r="I15" s="18">
        <v>0.08</v>
      </c>
      <c r="J15" s="1351"/>
      <c r="K15" s="1352"/>
      <c r="L15" s="16"/>
      <c r="M15" s="16"/>
    </row>
    <row r="16" spans="1:13" ht="42.75" customHeight="1">
      <c r="A16" s="9" t="s">
        <v>177</v>
      </c>
      <c r="B16" s="1476" t="s">
        <v>178</v>
      </c>
      <c r="C16" s="1476"/>
      <c r="D16" s="1476"/>
      <c r="E16" s="1348" t="s">
        <v>13</v>
      </c>
      <c r="F16" s="1349">
        <v>2000</v>
      </c>
      <c r="G16" s="1356"/>
      <c r="H16" s="1351"/>
      <c r="I16" s="18">
        <v>0.08</v>
      </c>
      <c r="J16" s="1351"/>
      <c r="K16" s="1352"/>
      <c r="L16" s="16"/>
      <c r="M16" s="16"/>
    </row>
    <row r="17" spans="1:13" ht="91.5" customHeight="1">
      <c r="A17" s="9" t="s">
        <v>179</v>
      </c>
      <c r="B17" s="1476" t="s">
        <v>180</v>
      </c>
      <c r="C17" s="1476"/>
      <c r="D17" s="1476"/>
      <c r="E17" s="1357" t="s">
        <v>13</v>
      </c>
      <c r="F17" s="1358">
        <v>60</v>
      </c>
      <c r="G17" s="853"/>
      <c r="H17" s="1351"/>
      <c r="I17" s="870">
        <v>0.08</v>
      </c>
      <c r="J17" s="1351"/>
      <c r="K17" s="1352"/>
      <c r="L17" s="16"/>
      <c r="M17" s="16"/>
    </row>
    <row r="18" spans="1:13" ht="99" customHeight="1">
      <c r="A18" s="114" t="s">
        <v>181</v>
      </c>
      <c r="B18" s="1476" t="s">
        <v>1097</v>
      </c>
      <c r="C18" s="1476"/>
      <c r="D18" s="1476"/>
      <c r="E18" s="1348" t="s">
        <v>13</v>
      </c>
      <c r="F18" s="1349">
        <v>30</v>
      </c>
      <c r="G18" s="1356"/>
      <c r="H18" s="1351"/>
      <c r="I18" s="18">
        <v>0.08</v>
      </c>
      <c r="J18" s="1351"/>
      <c r="K18" s="1352"/>
      <c r="L18" s="16"/>
      <c r="M18" s="16"/>
    </row>
    <row r="19" spans="1:13" ht="99.75" customHeight="1">
      <c r="A19" s="114" t="s">
        <v>182</v>
      </c>
      <c r="B19" s="1476" t="s">
        <v>1098</v>
      </c>
      <c r="C19" s="1476"/>
      <c r="D19" s="1476"/>
      <c r="E19" s="1348" t="s">
        <v>13</v>
      </c>
      <c r="F19" s="1349">
        <v>20</v>
      </c>
      <c r="G19" s="1356"/>
      <c r="H19" s="1351"/>
      <c r="I19" s="18">
        <v>0.08</v>
      </c>
      <c r="J19" s="1351"/>
      <c r="K19" s="1352"/>
      <c r="L19" s="16"/>
      <c r="M19" s="16"/>
    </row>
    <row r="20" spans="1:13" ht="30.75" customHeight="1">
      <c r="A20" s="114" t="s">
        <v>183</v>
      </c>
      <c r="B20" s="1476" t="s">
        <v>184</v>
      </c>
      <c r="C20" s="1476"/>
      <c r="D20" s="1476"/>
      <c r="E20" s="1348" t="s">
        <v>13</v>
      </c>
      <c r="F20" s="1349">
        <v>6000</v>
      </c>
      <c r="G20" s="1356"/>
      <c r="H20" s="1351"/>
      <c r="I20" s="18">
        <v>0.08</v>
      </c>
      <c r="J20" s="1351"/>
      <c r="K20" s="1352"/>
      <c r="L20" s="16"/>
      <c r="M20" s="16"/>
    </row>
    <row r="21" spans="1:13" ht="30" customHeight="1">
      <c r="A21" s="114" t="s">
        <v>185</v>
      </c>
      <c r="B21" s="1476" t="s">
        <v>186</v>
      </c>
      <c r="C21" s="1476"/>
      <c r="D21" s="1476"/>
      <c r="E21" s="1348" t="s">
        <v>187</v>
      </c>
      <c r="F21" s="1349">
        <v>1600</v>
      </c>
      <c r="G21" s="1356"/>
      <c r="H21" s="1351"/>
      <c r="I21" s="18">
        <v>0.08</v>
      </c>
      <c r="J21" s="1351"/>
      <c r="K21" s="1352"/>
      <c r="L21" s="16"/>
      <c r="M21" s="16"/>
    </row>
    <row r="22" spans="1:13" ht="30.75" customHeight="1">
      <c r="A22" s="114" t="s">
        <v>188</v>
      </c>
      <c r="B22" s="1476" t="s">
        <v>189</v>
      </c>
      <c r="C22" s="1476"/>
      <c r="D22" s="1476"/>
      <c r="E22" s="1348" t="s">
        <v>187</v>
      </c>
      <c r="F22" s="1349">
        <v>300</v>
      </c>
      <c r="G22" s="1356"/>
      <c r="H22" s="1351"/>
      <c r="I22" s="18">
        <v>0.08</v>
      </c>
      <c r="J22" s="1351"/>
      <c r="K22" s="1352"/>
      <c r="L22" s="16"/>
      <c r="M22" s="16"/>
    </row>
    <row r="23" spans="1:13" ht="54.75" customHeight="1">
      <c r="A23" s="114" t="s">
        <v>190</v>
      </c>
      <c r="B23" s="1476" t="s">
        <v>191</v>
      </c>
      <c r="C23" s="1476"/>
      <c r="D23" s="1476"/>
      <c r="E23" s="1353" t="s">
        <v>13</v>
      </c>
      <c r="F23" s="1354">
        <v>4000</v>
      </c>
      <c r="G23" s="1359"/>
      <c r="H23" s="1351"/>
      <c r="I23" s="878">
        <v>0.08</v>
      </c>
      <c r="J23" s="1351"/>
      <c r="K23" s="1352"/>
      <c r="L23" s="16"/>
      <c r="M23" s="16"/>
    </row>
    <row r="24" spans="1:13" ht="121.5" customHeight="1">
      <c r="A24" s="114" t="s">
        <v>192</v>
      </c>
      <c r="B24" s="1476" t="s">
        <v>1099</v>
      </c>
      <c r="C24" s="1476"/>
      <c r="D24" s="1476"/>
      <c r="E24" s="1353" t="s">
        <v>13</v>
      </c>
      <c r="F24" s="1354">
        <v>90</v>
      </c>
      <c r="G24" s="1359"/>
      <c r="H24" s="1351"/>
      <c r="I24" s="878">
        <v>0.08</v>
      </c>
      <c r="J24" s="1351"/>
      <c r="K24" s="1352"/>
      <c r="L24" s="16"/>
      <c r="M24" s="16"/>
    </row>
    <row r="25" spans="1:13" ht="136.5" customHeight="1">
      <c r="A25" s="114" t="s">
        <v>193</v>
      </c>
      <c r="B25" s="1476" t="s">
        <v>194</v>
      </c>
      <c r="C25" s="1476"/>
      <c r="D25" s="1476"/>
      <c r="E25" s="1353" t="s">
        <v>13</v>
      </c>
      <c r="F25" s="1354">
        <v>1000</v>
      </c>
      <c r="G25" s="1359"/>
      <c r="H25" s="1351"/>
      <c r="I25" s="878">
        <v>0.08</v>
      </c>
      <c r="J25" s="1360"/>
      <c r="K25" s="1361"/>
      <c r="L25" s="16"/>
      <c r="M25" s="16"/>
    </row>
    <row r="26" spans="1:13" ht="194.25" customHeight="1">
      <c r="A26" s="114" t="s">
        <v>195</v>
      </c>
      <c r="B26" s="1476" t="s">
        <v>196</v>
      </c>
      <c r="C26" s="1476"/>
      <c r="D26" s="1476"/>
      <c r="E26" s="1362" t="s">
        <v>13</v>
      </c>
      <c r="F26" s="1363">
        <v>50</v>
      </c>
      <c r="G26" s="1011"/>
      <c r="H26" s="1351"/>
      <c r="I26" s="1274">
        <v>0.08</v>
      </c>
      <c r="J26" s="853"/>
      <c r="K26" s="1364"/>
      <c r="L26" s="16"/>
      <c r="M26" s="16"/>
    </row>
    <row r="27" spans="1:13" ht="39.75" customHeight="1">
      <c r="A27" s="114" t="s">
        <v>197</v>
      </c>
      <c r="B27" s="1476" t="s">
        <v>1100</v>
      </c>
      <c r="C27" s="1476"/>
      <c r="D27" s="1476"/>
      <c r="E27" s="1365" t="s">
        <v>23</v>
      </c>
      <c r="F27" s="1365">
        <v>3000</v>
      </c>
      <c r="G27" s="1366"/>
      <c r="H27" s="1360"/>
      <c r="I27" s="1370">
        <v>0.08</v>
      </c>
      <c r="J27" s="853"/>
      <c r="K27" s="1364"/>
      <c r="L27" s="16"/>
      <c r="M27" s="16"/>
    </row>
    <row r="28" spans="1:13" ht="75" customHeight="1">
      <c r="A28" s="114" t="s">
        <v>198</v>
      </c>
      <c r="B28" s="1476" t="s">
        <v>1101</v>
      </c>
      <c r="C28" s="1476"/>
      <c r="D28" s="1476"/>
      <c r="E28" s="1348" t="s">
        <v>13</v>
      </c>
      <c r="F28" s="1349">
        <v>100</v>
      </c>
      <c r="G28" s="1356"/>
      <c r="H28" s="853"/>
      <c r="I28" s="1274">
        <v>0.08</v>
      </c>
      <c r="J28" s="853"/>
      <c r="K28" s="1364"/>
      <c r="L28" s="16"/>
      <c r="M28" s="16"/>
    </row>
    <row r="29" spans="1:13" ht="22.5" customHeight="1">
      <c r="A29" s="114" t="s">
        <v>199</v>
      </c>
      <c r="B29" s="1476" t="s">
        <v>200</v>
      </c>
      <c r="C29" s="1476"/>
      <c r="D29" s="1476"/>
      <c r="E29" s="1353" t="s">
        <v>13</v>
      </c>
      <c r="F29" s="1354">
        <v>1000</v>
      </c>
      <c r="G29" s="1356"/>
      <c r="H29" s="853"/>
      <c r="I29" s="1274">
        <v>0.08</v>
      </c>
      <c r="J29" s="853"/>
      <c r="K29" s="1364"/>
      <c r="L29" s="16"/>
      <c r="M29" s="16"/>
    </row>
    <row r="30" spans="1:13" ht="72" customHeight="1">
      <c r="A30" s="114" t="s">
        <v>201</v>
      </c>
      <c r="B30" s="1476" t="s">
        <v>202</v>
      </c>
      <c r="C30" s="1476"/>
      <c r="D30" s="1476"/>
      <c r="E30" s="765" t="s">
        <v>27</v>
      </c>
      <c r="F30" s="765">
        <v>100</v>
      </c>
      <c r="G30" s="1367"/>
      <c r="H30" s="853"/>
      <c r="I30" s="1274">
        <v>0.08</v>
      </c>
      <c r="J30" s="853"/>
      <c r="K30" s="1364"/>
      <c r="L30" s="16"/>
      <c r="M30" s="16"/>
    </row>
    <row r="31" spans="1:13" ht="72" customHeight="1">
      <c r="A31" s="114" t="s">
        <v>203</v>
      </c>
      <c r="B31" s="1476" t="s">
        <v>204</v>
      </c>
      <c r="C31" s="1476"/>
      <c r="D31" s="1476"/>
      <c r="E31" s="765" t="s">
        <v>27</v>
      </c>
      <c r="F31" s="765">
        <v>400</v>
      </c>
      <c r="G31" s="1368"/>
      <c r="H31" s="853"/>
      <c r="I31" s="1274">
        <v>0.08</v>
      </c>
      <c r="J31" s="853"/>
      <c r="K31" s="1364"/>
      <c r="L31" s="16"/>
      <c r="M31" s="16"/>
    </row>
    <row r="32" spans="1:13" ht="12.75">
      <c r="A32" s="114" t="s">
        <v>205</v>
      </c>
      <c r="B32" s="1476" t="s">
        <v>206</v>
      </c>
      <c r="C32" s="1476"/>
      <c r="D32" s="1476"/>
      <c r="E32" s="662" t="s">
        <v>27</v>
      </c>
      <c r="F32" s="662">
        <v>100</v>
      </c>
      <c r="G32" s="1369"/>
      <c r="H32" s="853"/>
      <c r="I32" s="1274">
        <v>0.08</v>
      </c>
      <c r="J32" s="853"/>
      <c r="K32" s="1364"/>
      <c r="L32" s="16"/>
      <c r="M32" s="16"/>
    </row>
    <row r="33" spans="1:13" ht="12.75">
      <c r="A33" s="114" t="s">
        <v>207</v>
      </c>
      <c r="B33" s="1476" t="s">
        <v>208</v>
      </c>
      <c r="C33" s="1476"/>
      <c r="D33" s="1476"/>
      <c r="E33" s="653" t="s">
        <v>27</v>
      </c>
      <c r="F33" s="653">
        <v>100</v>
      </c>
      <c r="G33" s="1369"/>
      <c r="H33" s="853"/>
      <c r="I33" s="1274">
        <v>0.08</v>
      </c>
      <c r="J33" s="853"/>
      <c r="K33" s="1364"/>
      <c r="L33" s="16"/>
      <c r="M33" s="16"/>
    </row>
    <row r="34" spans="1:13" ht="14.25" customHeight="1">
      <c r="A34" s="1417" t="s">
        <v>20</v>
      </c>
      <c r="B34" s="1418"/>
      <c r="C34" s="1418"/>
      <c r="D34" s="1419"/>
      <c r="E34" s="16" t="s">
        <v>21</v>
      </c>
      <c r="F34" s="16" t="s">
        <v>21</v>
      </c>
      <c r="G34" s="17" t="s">
        <v>21</v>
      </c>
      <c r="H34" s="17"/>
      <c r="I34" s="170" t="s">
        <v>21</v>
      </c>
      <c r="J34" s="17" t="s">
        <v>21</v>
      </c>
      <c r="K34" s="17"/>
      <c r="L34" s="16" t="s">
        <v>21</v>
      </c>
      <c r="M34" s="16" t="s">
        <v>21</v>
      </c>
    </row>
    <row r="37" ht="12.75">
      <c r="F37" s="992"/>
    </row>
  </sheetData>
  <sheetProtection selectLockedCells="1" selectUnlockedCells="1"/>
  <mergeCells count="43">
    <mergeCell ref="A2:A3"/>
    <mergeCell ref="B2:D3"/>
    <mergeCell ref="E2:E3"/>
    <mergeCell ref="F2:F3"/>
    <mergeCell ref="G2:G3"/>
    <mergeCell ref="H2:H3"/>
    <mergeCell ref="L2:L3"/>
    <mergeCell ref="M2:M3"/>
    <mergeCell ref="B4:D4"/>
    <mergeCell ref="B5:D5"/>
    <mergeCell ref="B6:D6"/>
    <mergeCell ref="B7:D7"/>
    <mergeCell ref="I2:I3"/>
    <mergeCell ref="J2:J3"/>
    <mergeCell ref="K2:K3"/>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A1:M1"/>
    <mergeCell ref="A34:D34"/>
    <mergeCell ref="B32:D32"/>
    <mergeCell ref="B33:D33"/>
    <mergeCell ref="B26:D26"/>
    <mergeCell ref="B27:D27"/>
    <mergeCell ref="B28:D28"/>
    <mergeCell ref="B29:D29"/>
    <mergeCell ref="B30:D30"/>
    <mergeCell ref="B31:D31"/>
  </mergeCells>
  <printOptions/>
  <pageMargins left="0.7" right="0.7" top="1.14375" bottom="1.14375"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M7"/>
  <sheetViews>
    <sheetView zoomScalePageLayoutView="0" workbookViewId="0" topLeftCell="A1">
      <selection activeCell="E11" sqref="E11"/>
    </sheetView>
  </sheetViews>
  <sheetFormatPr defaultColWidth="8.125" defaultRowHeight="14.25"/>
  <cols>
    <col min="1" max="1" width="3.375" style="243" bestFit="1" customWidth="1"/>
    <col min="2" max="2" width="23.25390625" style="243" customWidth="1"/>
    <col min="3" max="3" width="6.375" style="243" customWidth="1"/>
    <col min="4" max="4" width="7.00390625" style="243" customWidth="1"/>
    <col min="5" max="5" width="12.375" style="760" customWidth="1"/>
    <col min="6" max="6" width="14.375" style="243" customWidth="1"/>
    <col min="7" max="7" width="8.125" style="243" customWidth="1"/>
    <col min="8" max="8" width="7.625" style="243" customWidth="1"/>
    <col min="9" max="9" width="11.25390625" style="243" bestFit="1" customWidth="1"/>
    <col min="10" max="10" width="11.00390625" style="243" customWidth="1"/>
    <col min="11" max="11" width="13.75390625" style="243" customWidth="1"/>
    <col min="12" max="12" width="0.2421875" style="243" customWidth="1"/>
    <col min="13" max="13" width="0" style="243" hidden="1" customWidth="1"/>
    <col min="14" max="16384" width="8.125" style="243" customWidth="1"/>
  </cols>
  <sheetData>
    <row r="1" spans="1:11" ht="14.25" customHeight="1">
      <c r="A1" s="1420" t="s">
        <v>209</v>
      </c>
      <c r="B1" s="1420"/>
      <c r="C1" s="1420"/>
      <c r="D1" s="1420"/>
      <c r="E1" s="1420"/>
      <c r="F1" s="1420"/>
      <c r="G1" s="1420"/>
      <c r="H1" s="1420"/>
      <c r="I1" s="1420"/>
      <c r="J1" s="1420"/>
      <c r="K1" s="1420"/>
    </row>
    <row r="2" spans="1:11" ht="27.75" customHeight="1">
      <c r="A2" s="1340" t="s">
        <v>0</v>
      </c>
      <c r="B2" s="1341" t="s">
        <v>1</v>
      </c>
      <c r="C2" s="1342" t="s">
        <v>210</v>
      </c>
      <c r="D2" s="1341" t="s">
        <v>38</v>
      </c>
      <c r="E2" s="1343" t="s">
        <v>4</v>
      </c>
      <c r="F2" s="1344" t="s">
        <v>5</v>
      </c>
      <c r="G2" s="1344" t="s">
        <v>211</v>
      </c>
      <c r="H2" s="1344" t="s">
        <v>7</v>
      </c>
      <c r="I2" s="1344" t="s">
        <v>8</v>
      </c>
      <c r="J2" s="1344" t="s">
        <v>9</v>
      </c>
      <c r="K2" s="1344" t="s">
        <v>10</v>
      </c>
    </row>
    <row r="3" spans="1:13" s="869" customFormat="1" ht="89.25">
      <c r="A3" s="1346" t="s">
        <v>11</v>
      </c>
      <c r="B3" s="172" t="s">
        <v>212</v>
      </c>
      <c r="C3" s="173" t="s">
        <v>23</v>
      </c>
      <c r="D3" s="121">
        <v>35</v>
      </c>
      <c r="E3" s="122"/>
      <c r="F3" s="174"/>
      <c r="G3" s="1345">
        <v>0.08</v>
      </c>
      <c r="H3" s="125"/>
      <c r="I3" s="174"/>
      <c r="J3" s="1338"/>
      <c r="K3" s="119"/>
      <c r="L3" s="1243"/>
      <c r="M3" s="1339"/>
    </row>
    <row r="4" spans="1:13" s="869" customFormat="1" ht="14.25" customHeight="1">
      <c r="A4" s="1454" t="s">
        <v>20</v>
      </c>
      <c r="B4" s="1456"/>
      <c r="C4" s="173" t="s">
        <v>21</v>
      </c>
      <c r="D4" s="121" t="s">
        <v>21</v>
      </c>
      <c r="E4" s="122" t="s">
        <v>21</v>
      </c>
      <c r="F4" s="174"/>
      <c r="G4" s="174" t="s">
        <v>21</v>
      </c>
      <c r="H4" s="174" t="s">
        <v>21</v>
      </c>
      <c r="I4" s="174"/>
      <c r="J4" s="125" t="s">
        <v>21</v>
      </c>
      <c r="K4" s="125" t="s">
        <v>21</v>
      </c>
      <c r="L4" s="1332"/>
      <c r="M4" s="1243"/>
    </row>
    <row r="5" ht="12.75">
      <c r="B5" s="869"/>
    </row>
    <row r="7" ht="12.75">
      <c r="F7" s="759"/>
    </row>
  </sheetData>
  <sheetProtection selectLockedCells="1" selectUnlockedCells="1"/>
  <mergeCells count="2">
    <mergeCell ref="A1:K1"/>
    <mergeCell ref="A4:B4"/>
  </mergeCells>
  <printOptions/>
  <pageMargins left="0.7" right="0.7" top="1.14375" bottom="1.14375"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M9"/>
  <sheetViews>
    <sheetView zoomScalePageLayoutView="0" workbookViewId="0" topLeftCell="A4">
      <selection activeCell="A8" sqref="A8:M8"/>
    </sheetView>
  </sheetViews>
  <sheetFormatPr defaultColWidth="8.125" defaultRowHeight="14.25"/>
  <cols>
    <col min="1" max="1" width="3.375" style="243" bestFit="1" customWidth="1"/>
    <col min="2" max="3" width="8.125" style="243" customWidth="1"/>
    <col min="4" max="4" width="19.50390625" style="243" customWidth="1"/>
    <col min="5" max="5" width="7.125" style="243" customWidth="1"/>
    <col min="6" max="6" width="5.625" style="243" customWidth="1"/>
    <col min="7" max="7" width="8.125" style="760" customWidth="1"/>
    <col min="8" max="8" width="10.25390625" style="760" customWidth="1"/>
    <col min="9" max="9" width="8.125" style="243" customWidth="1"/>
    <col min="10" max="10" width="8.625" style="760" customWidth="1"/>
    <col min="11" max="11" width="11.25390625" style="243" customWidth="1"/>
    <col min="12" max="12" width="9.00390625" style="243" customWidth="1"/>
    <col min="13" max="16384" width="8.125" style="243" customWidth="1"/>
  </cols>
  <sheetData>
    <row r="1" spans="1:13" s="869" customFormat="1" ht="12.75">
      <c r="A1" s="1478" t="s">
        <v>905</v>
      </c>
      <c r="B1" s="1478"/>
      <c r="C1" s="1478"/>
      <c r="D1" s="1478"/>
      <c r="E1" s="1478"/>
      <c r="F1" s="1478"/>
      <c r="G1" s="1478"/>
      <c r="H1" s="1478"/>
      <c r="I1" s="1478"/>
      <c r="J1" s="1478"/>
      <c r="K1" s="1478"/>
      <c r="L1" s="1478"/>
      <c r="M1" s="1478"/>
    </row>
    <row r="2" spans="1:13" s="1013" customFormat="1" ht="37.5" customHeight="1">
      <c r="A2" s="1269" t="s">
        <v>0</v>
      </c>
      <c r="B2" s="1413" t="s">
        <v>1</v>
      </c>
      <c r="C2" s="1413"/>
      <c r="D2" s="1413"/>
      <c r="E2" s="1269" t="s">
        <v>2</v>
      </c>
      <c r="F2" s="1270" t="s">
        <v>3</v>
      </c>
      <c r="G2" s="1271" t="s">
        <v>4</v>
      </c>
      <c r="H2" s="1271" t="s">
        <v>5</v>
      </c>
      <c r="I2" s="1272" t="s">
        <v>213</v>
      </c>
      <c r="J2" s="1271" t="s">
        <v>7</v>
      </c>
      <c r="K2" s="1273" t="s">
        <v>8</v>
      </c>
      <c r="L2" s="1336" t="s">
        <v>9</v>
      </c>
      <c r="M2" s="1337" t="s">
        <v>10</v>
      </c>
    </row>
    <row r="3" spans="1:13" s="869" customFormat="1" ht="178.5" customHeight="1">
      <c r="A3" s="15">
        <v>1</v>
      </c>
      <c r="B3" s="1480" t="s">
        <v>214</v>
      </c>
      <c r="C3" s="1480"/>
      <c r="D3" s="1480"/>
      <c r="E3" s="14" t="s">
        <v>13</v>
      </c>
      <c r="F3" s="10">
        <v>20</v>
      </c>
      <c r="G3" s="175"/>
      <c r="H3" s="175"/>
      <c r="I3" s="1172">
        <v>0.08</v>
      </c>
      <c r="J3" s="175"/>
      <c r="K3" s="175"/>
      <c r="L3" s="213"/>
      <c r="M3" s="213"/>
    </row>
    <row r="4" spans="1:13" s="869" customFormat="1" ht="228" customHeight="1">
      <c r="A4" s="15">
        <v>2</v>
      </c>
      <c r="B4" s="1480" t="s">
        <v>215</v>
      </c>
      <c r="C4" s="1480"/>
      <c r="D4" s="1480"/>
      <c r="E4" s="14" t="s">
        <v>13</v>
      </c>
      <c r="F4" s="10">
        <v>100</v>
      </c>
      <c r="G4" s="175"/>
      <c r="H4" s="175"/>
      <c r="I4" s="1172">
        <v>0.08</v>
      </c>
      <c r="J4" s="175"/>
      <c r="K4" s="175"/>
      <c r="L4" s="213"/>
      <c r="M4" s="213"/>
    </row>
    <row r="5" spans="1:13" s="869" customFormat="1" ht="148.5" customHeight="1">
      <c r="A5" s="15">
        <v>3</v>
      </c>
      <c r="B5" s="1476" t="s">
        <v>216</v>
      </c>
      <c r="C5" s="1476"/>
      <c r="D5" s="1476"/>
      <c r="E5" s="14" t="s">
        <v>13</v>
      </c>
      <c r="F5" s="9">
        <v>50</v>
      </c>
      <c r="G5" s="175"/>
      <c r="H5" s="175"/>
      <c r="I5" s="1172">
        <v>0.08</v>
      </c>
      <c r="J5" s="175"/>
      <c r="K5" s="175"/>
      <c r="L5" s="100"/>
      <c r="M5" s="100"/>
    </row>
    <row r="6" spans="1:13" ht="39.75" customHeight="1">
      <c r="A6" s="15">
        <v>4</v>
      </c>
      <c r="B6" s="1476" t="s">
        <v>217</v>
      </c>
      <c r="C6" s="1476"/>
      <c r="D6" s="1476"/>
      <c r="E6" s="14" t="s">
        <v>13</v>
      </c>
      <c r="F6" s="9">
        <v>5</v>
      </c>
      <c r="G6" s="175"/>
      <c r="H6" s="175"/>
      <c r="I6" s="1172">
        <v>0.08</v>
      </c>
      <c r="J6" s="175"/>
      <c r="K6" s="175"/>
      <c r="L6" s="100"/>
      <c r="M6" s="100"/>
    </row>
    <row r="7" spans="1:13" ht="14.25" customHeight="1">
      <c r="A7" s="1454" t="s">
        <v>20</v>
      </c>
      <c r="B7" s="1455"/>
      <c r="C7" s="1455"/>
      <c r="D7" s="1456"/>
      <c r="E7" s="9" t="s">
        <v>21</v>
      </c>
      <c r="F7" s="10" t="s">
        <v>21</v>
      </c>
      <c r="G7" s="175" t="s">
        <v>21</v>
      </c>
      <c r="H7" s="175"/>
      <c r="I7" s="14" t="s">
        <v>21</v>
      </c>
      <c r="J7" s="175" t="s">
        <v>21</v>
      </c>
      <c r="K7" s="175"/>
      <c r="L7" s="163" t="s">
        <v>21</v>
      </c>
      <c r="M7" s="163" t="s">
        <v>21</v>
      </c>
    </row>
    <row r="8" spans="1:13" ht="12.75">
      <c r="A8" s="1479" t="s">
        <v>218</v>
      </c>
      <c r="B8" s="1479"/>
      <c r="C8" s="1479"/>
      <c r="D8" s="1479"/>
      <c r="E8" s="1479"/>
      <c r="F8" s="1479"/>
      <c r="G8" s="1479"/>
      <c r="H8" s="1479"/>
      <c r="I8" s="1479"/>
      <c r="J8" s="1479"/>
      <c r="K8" s="1479"/>
      <c r="L8" s="1479"/>
      <c r="M8" s="1479"/>
    </row>
    <row r="9" ht="12.75">
      <c r="F9" s="759"/>
    </row>
  </sheetData>
  <sheetProtection selectLockedCells="1" selectUnlockedCells="1"/>
  <mergeCells count="8">
    <mergeCell ref="A1:M1"/>
    <mergeCell ref="A7:D7"/>
    <mergeCell ref="A8:M8"/>
    <mergeCell ref="B2:D2"/>
    <mergeCell ref="B3:D3"/>
    <mergeCell ref="B4:D4"/>
    <mergeCell ref="B5:D5"/>
    <mergeCell ref="B6:D6"/>
  </mergeCells>
  <printOptions/>
  <pageMargins left="0.7" right="0.7" top="1.14375" bottom="1.14375"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M9"/>
  <sheetViews>
    <sheetView zoomScalePageLayoutView="0" workbookViewId="0" topLeftCell="A1">
      <selection activeCell="A6" sqref="A6:M6"/>
    </sheetView>
  </sheetViews>
  <sheetFormatPr defaultColWidth="8.125" defaultRowHeight="14.25"/>
  <cols>
    <col min="1" max="1" width="3.375" style="676" bestFit="1" customWidth="1"/>
    <col min="2" max="3" width="8.125" style="676" customWidth="1"/>
    <col min="4" max="4" width="14.50390625" style="676" customWidth="1"/>
    <col min="5" max="5" width="6.625" style="676" customWidth="1"/>
    <col min="6" max="6" width="8.125" style="676" customWidth="1"/>
    <col min="7" max="7" width="8.125" style="681" customWidth="1"/>
    <col min="8" max="8" width="11.25390625" style="681" customWidth="1"/>
    <col min="9" max="9" width="9.00390625" style="676" customWidth="1"/>
    <col min="10" max="10" width="8.125" style="681" customWidth="1"/>
    <col min="11" max="11" width="10.625" style="681" customWidth="1"/>
    <col min="12" max="12" width="10.625" style="676" customWidth="1"/>
    <col min="13" max="13" width="9.875" style="676" customWidth="1"/>
    <col min="14" max="16384" width="8.125" style="676" customWidth="1"/>
  </cols>
  <sheetData>
    <row r="1" spans="1:13" ht="12.75">
      <c r="A1" s="1431" t="s">
        <v>906</v>
      </c>
      <c r="B1" s="1431"/>
      <c r="C1" s="1431"/>
      <c r="D1" s="1431"/>
      <c r="E1" s="1431"/>
      <c r="F1" s="1431"/>
      <c r="G1" s="1431"/>
      <c r="H1" s="1431"/>
      <c r="I1" s="1431"/>
      <c r="J1" s="1431"/>
      <c r="K1" s="1431"/>
      <c r="L1" s="1431"/>
      <c r="M1" s="1431"/>
    </row>
    <row r="2" spans="1:13" s="1005" customFormat="1" ht="25.5">
      <c r="A2" s="1269" t="s">
        <v>0</v>
      </c>
      <c r="B2" s="1413" t="s">
        <v>1</v>
      </c>
      <c r="C2" s="1413"/>
      <c r="D2" s="1413"/>
      <c r="E2" s="1269" t="s">
        <v>2</v>
      </c>
      <c r="F2" s="1270" t="s">
        <v>3</v>
      </c>
      <c r="G2" s="1271" t="s">
        <v>4</v>
      </c>
      <c r="H2" s="1271" t="s">
        <v>5</v>
      </c>
      <c r="I2" s="1273" t="s">
        <v>219</v>
      </c>
      <c r="J2" s="1271" t="s">
        <v>7</v>
      </c>
      <c r="K2" s="1271" t="s">
        <v>8</v>
      </c>
      <c r="L2" s="1273" t="s">
        <v>9</v>
      </c>
      <c r="M2" s="1273" t="s">
        <v>10</v>
      </c>
    </row>
    <row r="3" spans="1:13" ht="225.75" customHeight="1">
      <c r="A3" s="119">
        <v>1</v>
      </c>
      <c r="B3" s="1459" t="s">
        <v>1094</v>
      </c>
      <c r="C3" s="1459"/>
      <c r="D3" s="1459"/>
      <c r="E3" s="119" t="s">
        <v>13</v>
      </c>
      <c r="F3" s="1334">
        <v>200</v>
      </c>
      <c r="G3" s="1261"/>
      <c r="H3" s="1261"/>
      <c r="I3" s="1335">
        <v>0.08</v>
      </c>
      <c r="J3" s="1261"/>
      <c r="K3" s="1261"/>
      <c r="L3" s="699"/>
      <c r="M3" s="699"/>
    </row>
    <row r="4" spans="1:13" ht="237" customHeight="1">
      <c r="A4" s="116">
        <v>2</v>
      </c>
      <c r="B4" s="1459" t="s">
        <v>1095</v>
      </c>
      <c r="C4" s="1459"/>
      <c r="D4" s="1459"/>
      <c r="E4" s="116" t="s">
        <v>13</v>
      </c>
      <c r="F4" s="182">
        <v>390</v>
      </c>
      <c r="G4" s="1235"/>
      <c r="H4" s="1261"/>
      <c r="I4" s="1239">
        <v>0.08</v>
      </c>
      <c r="J4" s="1261"/>
      <c r="K4" s="1261"/>
      <c r="L4" s="1154"/>
      <c r="M4" s="16"/>
    </row>
    <row r="5" spans="1:13" ht="12.75">
      <c r="A5" s="1446" t="s">
        <v>20</v>
      </c>
      <c r="B5" s="1446"/>
      <c r="C5" s="1446"/>
      <c r="D5" s="1446"/>
      <c r="E5" s="116" t="s">
        <v>21</v>
      </c>
      <c r="F5" s="182" t="s">
        <v>21</v>
      </c>
      <c r="G5" s="1235" t="s">
        <v>21</v>
      </c>
      <c r="H5" s="206"/>
      <c r="I5" s="116" t="s">
        <v>21</v>
      </c>
      <c r="J5" s="214" t="s">
        <v>21</v>
      </c>
      <c r="K5" s="214"/>
      <c r="L5" s="1154" t="s">
        <v>21</v>
      </c>
      <c r="M5" s="1154" t="s">
        <v>21</v>
      </c>
    </row>
    <row r="6" spans="1:13" ht="12.75">
      <c r="A6" s="1479" t="s">
        <v>220</v>
      </c>
      <c r="B6" s="1479"/>
      <c r="C6" s="1479"/>
      <c r="D6" s="1479"/>
      <c r="E6" s="1479"/>
      <c r="F6" s="1479"/>
      <c r="G6" s="1479"/>
      <c r="H6" s="1479"/>
      <c r="I6" s="1479"/>
      <c r="J6" s="1479"/>
      <c r="K6" s="1479"/>
      <c r="L6" s="1479"/>
      <c r="M6" s="1479"/>
    </row>
    <row r="9" ht="12.75">
      <c r="F9" s="775"/>
    </row>
  </sheetData>
  <sheetProtection selectLockedCells="1" selectUnlockedCells="1"/>
  <mergeCells count="6">
    <mergeCell ref="A1:M1"/>
    <mergeCell ref="B2:D2"/>
    <mergeCell ref="B3:D3"/>
    <mergeCell ref="B4:D4"/>
    <mergeCell ref="A5:D5"/>
    <mergeCell ref="A6:M6"/>
  </mergeCells>
  <printOptions/>
  <pageMargins left="0.7" right="0.7" top="1.14375" bottom="1.14375"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L8"/>
  <sheetViews>
    <sheetView zoomScalePageLayoutView="0" workbookViewId="0" topLeftCell="A1">
      <selection activeCell="F10" sqref="F10"/>
    </sheetView>
  </sheetViews>
  <sheetFormatPr defaultColWidth="8.125" defaultRowHeight="14.25"/>
  <cols>
    <col min="1" max="1" width="3.375" style="243" bestFit="1" customWidth="1"/>
    <col min="2" max="2" width="21.50390625" style="243" customWidth="1"/>
    <col min="3" max="3" width="8.50390625" style="243" customWidth="1"/>
    <col min="4" max="4" width="8.125" style="243" customWidth="1"/>
    <col min="5" max="5" width="8.625" style="243" customWidth="1"/>
    <col min="6" max="6" width="8.625" style="760" customWidth="1"/>
    <col min="7" max="7" width="10.25390625" style="760" customWidth="1"/>
    <col min="8" max="8" width="8.625" style="243" customWidth="1"/>
    <col min="9" max="9" width="8.625" style="760" customWidth="1"/>
    <col min="10" max="10" width="9.75390625" style="760" customWidth="1"/>
    <col min="11" max="11" width="9.75390625" style="243" customWidth="1"/>
    <col min="12" max="16384" width="8.125" style="243" customWidth="1"/>
  </cols>
  <sheetData>
    <row r="1" s="1488" customFormat="1" ht="12.75">
      <c r="A1" s="1488" t="s">
        <v>907</v>
      </c>
    </row>
    <row r="2" spans="1:12" s="1332" customFormat="1" ht="15" customHeight="1">
      <c r="A2" s="1421" t="s">
        <v>0</v>
      </c>
      <c r="B2" s="1421" t="s">
        <v>1</v>
      </c>
      <c r="C2" s="1421"/>
      <c r="D2" s="1421" t="s">
        <v>2</v>
      </c>
      <c r="E2" s="1421" t="s">
        <v>3</v>
      </c>
      <c r="F2" s="1422" t="s">
        <v>4</v>
      </c>
      <c r="G2" s="1484" t="s">
        <v>5</v>
      </c>
      <c r="H2" s="1489" t="s">
        <v>6</v>
      </c>
      <c r="I2" s="1484" t="s">
        <v>7</v>
      </c>
      <c r="J2" s="1484" t="s">
        <v>8</v>
      </c>
      <c r="K2" s="1421" t="s">
        <v>9</v>
      </c>
      <c r="L2" s="1421" t="s">
        <v>10</v>
      </c>
    </row>
    <row r="3" spans="1:12" s="1332" customFormat="1" ht="27.75" customHeight="1">
      <c r="A3" s="1421"/>
      <c r="B3" s="1421"/>
      <c r="C3" s="1421"/>
      <c r="D3" s="1421"/>
      <c r="E3" s="1421"/>
      <c r="F3" s="1422"/>
      <c r="G3" s="1484"/>
      <c r="H3" s="1489"/>
      <c r="I3" s="1484"/>
      <c r="J3" s="1484"/>
      <c r="K3" s="1421"/>
      <c r="L3" s="1421"/>
    </row>
    <row r="4" spans="1:12" s="1332" customFormat="1" ht="12.75">
      <c r="A4" s="10">
        <v>1</v>
      </c>
      <c r="B4" s="1485" t="s">
        <v>221</v>
      </c>
      <c r="C4" s="1486"/>
      <c r="D4" s="10" t="s">
        <v>13</v>
      </c>
      <c r="E4" s="10">
        <v>1000</v>
      </c>
      <c r="F4" s="11"/>
      <c r="G4" s="175"/>
      <c r="H4" s="928">
        <v>0.08</v>
      </c>
      <c r="I4" s="177"/>
      <c r="J4" s="177"/>
      <c r="K4" s="1330"/>
      <c r="L4" s="1330"/>
    </row>
    <row r="5" spans="1:12" s="1332" customFormat="1" ht="12.75">
      <c r="A5" s="178">
        <v>2</v>
      </c>
      <c r="B5" s="1459" t="s">
        <v>222</v>
      </c>
      <c r="C5" s="1459"/>
      <c r="D5" s="178" t="s">
        <v>13</v>
      </c>
      <c r="E5" s="178">
        <v>6</v>
      </c>
      <c r="F5" s="151"/>
      <c r="G5" s="175"/>
      <c r="H5" s="928">
        <v>0.08</v>
      </c>
      <c r="I5" s="177"/>
      <c r="J5" s="177"/>
      <c r="K5" s="1331"/>
      <c r="L5" s="1331"/>
    </row>
    <row r="6" spans="1:12" s="1332" customFormat="1" ht="12.75">
      <c r="A6" s="178">
        <v>3</v>
      </c>
      <c r="B6" s="1464" t="s">
        <v>223</v>
      </c>
      <c r="C6" s="1464"/>
      <c r="D6" s="178" t="s">
        <v>13</v>
      </c>
      <c r="E6" s="178">
        <v>800</v>
      </c>
      <c r="F6" s="151"/>
      <c r="G6" s="175"/>
      <c r="H6" s="1333">
        <v>0.08</v>
      </c>
      <c r="I6" s="177"/>
      <c r="J6" s="177"/>
      <c r="K6" s="179"/>
      <c r="L6" s="179"/>
    </row>
    <row r="7" spans="1:12" s="1332" customFormat="1" ht="14.25" customHeight="1">
      <c r="A7" s="1481" t="s">
        <v>20</v>
      </c>
      <c r="B7" s="1482"/>
      <c r="C7" s="1483"/>
      <c r="D7" s="10" t="s">
        <v>21</v>
      </c>
      <c r="E7" s="10" t="s">
        <v>21</v>
      </c>
      <c r="F7" s="11" t="s">
        <v>21</v>
      </c>
      <c r="G7" s="180"/>
      <c r="H7" s="10" t="s">
        <v>21</v>
      </c>
      <c r="I7" s="177" t="s">
        <v>21</v>
      </c>
      <c r="J7" s="177"/>
      <c r="K7" s="181" t="s">
        <v>21</v>
      </c>
      <c r="L7" s="181" t="s">
        <v>21</v>
      </c>
    </row>
    <row r="8" spans="1:12" s="1332" customFormat="1" ht="18.75" customHeight="1">
      <c r="A8" s="1487" t="s">
        <v>224</v>
      </c>
      <c r="B8" s="1487"/>
      <c r="C8" s="1487"/>
      <c r="D8" s="1487"/>
      <c r="E8" s="1487"/>
      <c r="F8" s="1487"/>
      <c r="G8" s="1487"/>
      <c r="H8" s="1487"/>
      <c r="I8" s="1487"/>
      <c r="J8" s="1487"/>
      <c r="K8" s="1487"/>
      <c r="L8" s="1487"/>
    </row>
  </sheetData>
  <sheetProtection selectLockedCells="1" selectUnlockedCells="1"/>
  <mergeCells count="17">
    <mergeCell ref="A8:L8"/>
    <mergeCell ref="A1:IV1"/>
    <mergeCell ref="A2:A3"/>
    <mergeCell ref="B2:C3"/>
    <mergeCell ref="D2:D3"/>
    <mergeCell ref="E2:E3"/>
    <mergeCell ref="F2:F3"/>
    <mergeCell ref="G2:G3"/>
    <mergeCell ref="H2:H3"/>
    <mergeCell ref="A7:C7"/>
    <mergeCell ref="I2:I3"/>
    <mergeCell ref="J2:J3"/>
    <mergeCell ref="K2:K3"/>
    <mergeCell ref="L2:L3"/>
    <mergeCell ref="B5:C5"/>
    <mergeCell ref="B4:C4"/>
    <mergeCell ref="B6:C6"/>
  </mergeCells>
  <printOptions/>
  <pageMargins left="0.7" right="0.7" top="1.14375" bottom="1.14375"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indexed="40"/>
  </sheetPr>
  <dimension ref="A1:M8"/>
  <sheetViews>
    <sheetView zoomScaleSheetLayoutView="55" zoomScalePageLayoutView="0" workbookViewId="0" topLeftCell="A1">
      <selection activeCell="F6" sqref="F6"/>
    </sheetView>
  </sheetViews>
  <sheetFormatPr defaultColWidth="8.125" defaultRowHeight="14.25"/>
  <cols>
    <col min="1" max="1" width="3.375" style="243" bestFit="1" customWidth="1"/>
    <col min="2" max="2" width="18.25390625" style="243" customWidth="1"/>
    <col min="3" max="4" width="0" style="243" hidden="1" customWidth="1"/>
    <col min="5" max="5" width="8.625" style="243" customWidth="1"/>
    <col min="6" max="6" width="8.125" style="243" customWidth="1"/>
    <col min="7" max="7" width="8.125" style="760" customWidth="1"/>
    <col min="8" max="8" width="11.875" style="760" customWidth="1"/>
    <col min="9" max="9" width="8.125" style="1406" customWidth="1"/>
    <col min="10" max="10" width="10.875" style="243" customWidth="1"/>
    <col min="11" max="11" width="13.50390625" style="243" customWidth="1"/>
    <col min="12" max="12" width="12.00390625" style="243" customWidth="1"/>
    <col min="13" max="13" width="12.75390625" style="243" customWidth="1"/>
    <col min="14" max="16384" width="8.125" style="243" customWidth="1"/>
  </cols>
  <sheetData>
    <row r="1" spans="1:13" ht="12.75">
      <c r="A1" s="1420" t="s">
        <v>893</v>
      </c>
      <c r="B1" s="1420"/>
      <c r="C1" s="1420"/>
      <c r="D1" s="1420"/>
      <c r="E1" s="1420"/>
      <c r="F1" s="1420"/>
      <c r="G1" s="1420"/>
      <c r="H1" s="1420"/>
      <c r="I1" s="1420"/>
      <c r="J1" s="1420"/>
      <c r="K1" s="1420"/>
      <c r="L1" s="1420"/>
      <c r="M1" s="1420"/>
    </row>
    <row r="2" spans="1:13" ht="12.75">
      <c r="A2" s="1412" t="s">
        <v>0</v>
      </c>
      <c r="B2" s="1412" t="s">
        <v>1</v>
      </c>
      <c r="C2" s="1412"/>
      <c r="D2" s="1412"/>
      <c r="E2" s="1412" t="s">
        <v>2</v>
      </c>
      <c r="F2" s="1421" t="s">
        <v>3</v>
      </c>
      <c r="G2" s="1422" t="s">
        <v>4</v>
      </c>
      <c r="H2" s="1422" t="s">
        <v>5</v>
      </c>
      <c r="I2" s="1423" t="s">
        <v>6</v>
      </c>
      <c r="J2" s="1412" t="s">
        <v>7</v>
      </c>
      <c r="K2" s="1412" t="s">
        <v>8</v>
      </c>
      <c r="L2" s="1412" t="s">
        <v>9</v>
      </c>
      <c r="M2" s="1413" t="s">
        <v>10</v>
      </c>
    </row>
    <row r="3" spans="1:13" ht="12.75">
      <c r="A3" s="1412"/>
      <c r="B3" s="1412"/>
      <c r="C3" s="1412"/>
      <c r="D3" s="1412"/>
      <c r="E3" s="1412"/>
      <c r="F3" s="1421"/>
      <c r="G3" s="1422"/>
      <c r="H3" s="1422"/>
      <c r="I3" s="1423"/>
      <c r="J3" s="1412"/>
      <c r="K3" s="1412"/>
      <c r="L3" s="1412"/>
      <c r="M3" s="1413"/>
    </row>
    <row r="4" spans="1:13" ht="158.25" customHeight="1">
      <c r="A4" s="14" t="s">
        <v>11</v>
      </c>
      <c r="B4" s="1414" t="s">
        <v>12</v>
      </c>
      <c r="C4" s="1414"/>
      <c r="D4" s="1414"/>
      <c r="E4" s="9" t="s">
        <v>13</v>
      </c>
      <c r="F4" s="10">
        <v>60</v>
      </c>
      <c r="G4" s="11"/>
      <c r="H4" s="11"/>
      <c r="I4" s="12">
        <v>0.08</v>
      </c>
      <c r="J4" s="13"/>
      <c r="K4" s="13"/>
      <c r="L4" s="14"/>
      <c r="M4" s="14"/>
    </row>
    <row r="5" spans="1:13" ht="57.75" customHeight="1">
      <c r="A5" s="14" t="s">
        <v>14</v>
      </c>
      <c r="B5" s="1415" t="s">
        <v>15</v>
      </c>
      <c r="C5" s="1415"/>
      <c r="D5" s="1415"/>
      <c r="E5" s="10" t="s">
        <v>13</v>
      </c>
      <c r="F5" s="10">
        <v>20</v>
      </c>
      <c r="G5" s="11"/>
      <c r="H5" s="11"/>
      <c r="I5" s="12">
        <v>0.08</v>
      </c>
      <c r="J5" s="13"/>
      <c r="K5" s="13"/>
      <c r="L5" s="15"/>
      <c r="M5" s="15"/>
    </row>
    <row r="6" spans="1:13" ht="50.25" customHeight="1">
      <c r="A6" s="14" t="s">
        <v>16</v>
      </c>
      <c r="B6" s="1415" t="s">
        <v>17</v>
      </c>
      <c r="C6" s="1415"/>
      <c r="D6" s="1415"/>
      <c r="E6" s="10" t="s">
        <v>13</v>
      </c>
      <c r="F6" s="10">
        <v>1</v>
      </c>
      <c r="G6" s="11"/>
      <c r="H6" s="11"/>
      <c r="I6" s="12">
        <v>0.08</v>
      </c>
      <c r="J6" s="13"/>
      <c r="K6" s="13"/>
      <c r="L6" s="15"/>
      <c r="M6" s="15"/>
    </row>
    <row r="7" spans="1:13" ht="50.25" customHeight="1">
      <c r="A7" s="14" t="s">
        <v>18</v>
      </c>
      <c r="B7" s="1416" t="s">
        <v>19</v>
      </c>
      <c r="C7" s="1416"/>
      <c r="D7" s="1416"/>
      <c r="E7" s="16" t="s">
        <v>13</v>
      </c>
      <c r="F7" s="10">
        <v>90</v>
      </c>
      <c r="G7" s="17"/>
      <c r="H7" s="11"/>
      <c r="I7" s="18">
        <v>0.08</v>
      </c>
      <c r="J7" s="13"/>
      <c r="K7" s="13"/>
      <c r="L7" s="16"/>
      <c r="M7" s="16"/>
    </row>
    <row r="8" spans="1:13" ht="14.25" customHeight="1">
      <c r="A8" s="1417" t="s">
        <v>20</v>
      </c>
      <c r="B8" s="1418"/>
      <c r="C8" s="1418"/>
      <c r="D8" s="1419"/>
      <c r="E8" s="16" t="s">
        <v>21</v>
      </c>
      <c r="F8" s="16" t="s">
        <v>21</v>
      </c>
      <c r="G8" s="17" t="s">
        <v>21</v>
      </c>
      <c r="H8" s="17"/>
      <c r="I8" s="19" t="s">
        <v>21</v>
      </c>
      <c r="J8" s="20" t="s">
        <v>21</v>
      </c>
      <c r="K8" s="13"/>
      <c r="L8" s="16" t="s">
        <v>21</v>
      </c>
      <c r="M8" s="16" t="s">
        <v>21</v>
      </c>
    </row>
  </sheetData>
  <sheetProtection selectLockedCells="1" selectUnlockedCells="1"/>
  <mergeCells count="17">
    <mergeCell ref="A8:D8"/>
    <mergeCell ref="A1:M1"/>
    <mergeCell ref="A2:A3"/>
    <mergeCell ref="B2:D3"/>
    <mergeCell ref="E2:E3"/>
    <mergeCell ref="F2:F3"/>
    <mergeCell ref="G2:G3"/>
    <mergeCell ref="H2:H3"/>
    <mergeCell ref="I2:I3"/>
    <mergeCell ref="J2:J3"/>
    <mergeCell ref="L2:L3"/>
    <mergeCell ref="M2:M3"/>
    <mergeCell ref="B4:D4"/>
    <mergeCell ref="B5:D5"/>
    <mergeCell ref="B6:D6"/>
    <mergeCell ref="B7:D7"/>
    <mergeCell ref="K2:K3"/>
  </mergeCells>
  <printOptions/>
  <pageMargins left="0.7" right="0.7" top="1.14375" bottom="1.14375"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sheetPr>
    <tabColor indexed="9"/>
  </sheetPr>
  <dimension ref="A1:M43"/>
  <sheetViews>
    <sheetView view="pageBreakPreview" zoomScale="70" zoomScaleSheetLayoutView="70" zoomScalePageLayoutView="0" workbookViewId="0" topLeftCell="A32">
      <selection activeCell="I29" sqref="I29"/>
    </sheetView>
  </sheetViews>
  <sheetFormatPr defaultColWidth="8.125" defaultRowHeight="14.25"/>
  <cols>
    <col min="1" max="1" width="4.375" style="650" customWidth="1"/>
    <col min="2" max="3" width="10.875" style="650" customWidth="1"/>
    <col min="4" max="4" width="18.125" style="650" customWidth="1"/>
    <col min="5" max="5" width="6.00390625" style="650" customWidth="1"/>
    <col min="6" max="6" width="7.50390625" style="650" customWidth="1"/>
    <col min="7" max="7" width="8.375" style="1317" customWidth="1"/>
    <col min="8" max="8" width="10.625" style="650" customWidth="1"/>
    <col min="9" max="9" width="7.25390625" style="1318" customWidth="1"/>
    <col min="10" max="10" width="9.75390625" style="650" customWidth="1"/>
    <col min="11" max="11" width="10.50390625" style="1317" customWidth="1"/>
    <col min="12" max="12" width="8.75390625" style="650" customWidth="1"/>
    <col min="13" max="13" width="8.375" style="650" customWidth="1"/>
    <col min="14" max="16384" width="8.125" style="650" customWidth="1"/>
  </cols>
  <sheetData>
    <row r="1" spans="1:13" ht="12.75">
      <c r="A1" s="1507" t="s">
        <v>908</v>
      </c>
      <c r="B1" s="1507"/>
      <c r="C1" s="1507"/>
      <c r="D1" s="1507"/>
      <c r="E1" s="1507"/>
      <c r="F1" s="1507"/>
      <c r="G1" s="1507"/>
      <c r="H1" s="1507"/>
      <c r="I1" s="1507"/>
      <c r="J1" s="1507"/>
      <c r="K1" s="1507"/>
      <c r="L1" s="1507"/>
      <c r="M1" s="1507"/>
    </row>
    <row r="2" spans="1:13" ht="15" customHeight="1">
      <c r="A2" s="1505" t="s">
        <v>0</v>
      </c>
      <c r="B2" s="1499" t="s">
        <v>1</v>
      </c>
      <c r="C2" s="1499"/>
      <c r="D2" s="1499"/>
      <c r="E2" s="1499" t="s">
        <v>2</v>
      </c>
      <c r="F2" s="1506" t="s">
        <v>3</v>
      </c>
      <c r="G2" s="1502" t="s">
        <v>4</v>
      </c>
      <c r="H2" s="1499" t="s">
        <v>5</v>
      </c>
      <c r="I2" s="1500" t="s">
        <v>6</v>
      </c>
      <c r="J2" s="1501" t="s">
        <v>7</v>
      </c>
      <c r="K2" s="1502" t="s">
        <v>8</v>
      </c>
      <c r="L2" s="1499" t="s">
        <v>9</v>
      </c>
      <c r="M2" s="1503" t="s">
        <v>10</v>
      </c>
    </row>
    <row r="3" spans="1:13" ht="45.75" customHeight="1">
      <c r="A3" s="1505"/>
      <c r="B3" s="1499"/>
      <c r="C3" s="1499"/>
      <c r="D3" s="1499"/>
      <c r="E3" s="1499"/>
      <c r="F3" s="1506"/>
      <c r="G3" s="1502"/>
      <c r="H3" s="1499"/>
      <c r="I3" s="1500"/>
      <c r="J3" s="1501"/>
      <c r="K3" s="1502"/>
      <c r="L3" s="1499"/>
      <c r="M3" s="1504"/>
    </row>
    <row r="4" spans="1:13" ht="219" customHeight="1">
      <c r="A4" s="1276">
        <v>1</v>
      </c>
      <c r="B4" s="1457" t="s">
        <v>225</v>
      </c>
      <c r="C4" s="1457"/>
      <c r="D4" s="1457"/>
      <c r="E4" s="1276" t="s">
        <v>13</v>
      </c>
      <c r="F4" s="1276">
        <v>20</v>
      </c>
      <c r="G4" s="1277"/>
      <c r="H4" s="1278"/>
      <c r="I4" s="1279">
        <v>0.08</v>
      </c>
      <c r="J4" s="659"/>
      <c r="K4" s="1280"/>
      <c r="L4" s="1319"/>
      <c r="M4" s="1325"/>
    </row>
    <row r="5" spans="1:13" ht="50.25" customHeight="1">
      <c r="A5" s="1276">
        <v>2</v>
      </c>
      <c r="B5" s="1457" t="s">
        <v>226</v>
      </c>
      <c r="C5" s="1457"/>
      <c r="D5" s="1457"/>
      <c r="E5" s="1276" t="s">
        <v>13</v>
      </c>
      <c r="F5" s="1276">
        <v>10</v>
      </c>
      <c r="G5" s="1277"/>
      <c r="H5" s="1278"/>
      <c r="I5" s="1279">
        <v>0.08</v>
      </c>
      <c r="J5" s="659"/>
      <c r="K5" s="1280"/>
      <c r="L5" s="1319"/>
      <c r="M5" s="1325"/>
    </row>
    <row r="6" spans="1:13" ht="49.5" customHeight="1">
      <c r="A6" s="1276">
        <v>3</v>
      </c>
      <c r="B6" s="1457" t="s">
        <v>227</v>
      </c>
      <c r="C6" s="1457"/>
      <c r="D6" s="1457"/>
      <c r="E6" s="1276" t="s">
        <v>13</v>
      </c>
      <c r="F6" s="1281">
        <v>300</v>
      </c>
      <c r="G6" s="1277"/>
      <c r="H6" s="1278"/>
      <c r="I6" s="1279">
        <v>0.08</v>
      </c>
      <c r="J6" s="659"/>
      <c r="K6" s="1280"/>
      <c r="L6" s="1319"/>
      <c r="M6" s="1325"/>
    </row>
    <row r="7" spans="1:13" ht="44.25" customHeight="1">
      <c r="A7" s="1276">
        <v>4</v>
      </c>
      <c r="B7" s="1497" t="s">
        <v>228</v>
      </c>
      <c r="C7" s="1497"/>
      <c r="D7" s="1497"/>
      <c r="E7" s="1282" t="s">
        <v>13</v>
      </c>
      <c r="F7" s="1283">
        <v>800</v>
      </c>
      <c r="G7" s="1284"/>
      <c r="H7" s="1278"/>
      <c r="I7" s="1285">
        <v>0.08</v>
      </c>
      <c r="J7" s="659"/>
      <c r="K7" s="1280"/>
      <c r="L7" s="1320"/>
      <c r="M7" s="1325"/>
    </row>
    <row r="8" spans="1:13" ht="123.75" customHeight="1">
      <c r="A8" s="1276">
        <v>5</v>
      </c>
      <c r="B8" s="1495" t="s">
        <v>229</v>
      </c>
      <c r="C8" s="1495"/>
      <c r="D8" s="1495"/>
      <c r="E8" s="1277" t="s">
        <v>13</v>
      </c>
      <c r="F8" s="1286">
        <v>1300</v>
      </c>
      <c r="G8" s="659"/>
      <c r="H8" s="1278"/>
      <c r="I8" s="1279">
        <v>0.08</v>
      </c>
      <c r="J8" s="659"/>
      <c r="K8" s="1280"/>
      <c r="L8" s="1321"/>
      <c r="M8" s="1326"/>
    </row>
    <row r="9" spans="1:13" ht="243" customHeight="1">
      <c r="A9" s="1276">
        <v>6</v>
      </c>
      <c r="B9" s="1498" t="s">
        <v>230</v>
      </c>
      <c r="C9" s="1498"/>
      <c r="D9" s="1498"/>
      <c r="E9" s="1277" t="s">
        <v>13</v>
      </c>
      <c r="F9" s="1286">
        <v>200</v>
      </c>
      <c r="G9" s="659"/>
      <c r="H9" s="1278"/>
      <c r="I9" s="1279">
        <v>0.08</v>
      </c>
      <c r="J9" s="659"/>
      <c r="K9" s="1280"/>
      <c r="L9" s="1321"/>
      <c r="M9" s="1326"/>
    </row>
    <row r="10" spans="1:13" ht="221.25" customHeight="1">
      <c r="A10" s="1276">
        <v>7</v>
      </c>
      <c r="B10" s="1457" t="s">
        <v>231</v>
      </c>
      <c r="C10" s="1457"/>
      <c r="D10" s="1457"/>
      <c r="E10" s="1276" t="s">
        <v>13</v>
      </c>
      <c r="F10" s="1287">
        <v>500</v>
      </c>
      <c r="G10" s="1288"/>
      <c r="H10" s="1278"/>
      <c r="I10" s="1279">
        <v>0.08</v>
      </c>
      <c r="J10" s="659"/>
      <c r="K10" s="1280"/>
      <c r="L10" s="1322"/>
      <c r="M10" s="1327"/>
    </row>
    <row r="11" spans="1:13" ht="35.25" customHeight="1">
      <c r="A11" s="1276">
        <v>8</v>
      </c>
      <c r="B11" s="1495" t="s">
        <v>232</v>
      </c>
      <c r="C11" s="1495"/>
      <c r="D11" s="1495"/>
      <c r="E11" s="651" t="s">
        <v>13</v>
      </c>
      <c r="F11" s="651">
        <v>100</v>
      </c>
      <c r="G11" s="1183"/>
      <c r="H11" s="1278"/>
      <c r="I11" s="1289">
        <v>0.08</v>
      </c>
      <c r="J11" s="659"/>
      <c r="K11" s="1280"/>
      <c r="L11" s="1321"/>
      <c r="M11" s="1326"/>
    </row>
    <row r="12" spans="1:13" ht="74.25" customHeight="1">
      <c r="A12" s="1276">
        <v>9</v>
      </c>
      <c r="B12" s="1457" t="s">
        <v>233</v>
      </c>
      <c r="C12" s="1457"/>
      <c r="D12" s="1457"/>
      <c r="E12" s="1276" t="s">
        <v>13</v>
      </c>
      <c r="F12" s="1281">
        <v>700</v>
      </c>
      <c r="G12" s="1288"/>
      <c r="H12" s="1278"/>
      <c r="I12" s="1279">
        <v>0.08</v>
      </c>
      <c r="J12" s="659"/>
      <c r="K12" s="1280"/>
      <c r="L12" s="1322"/>
      <c r="M12" s="1327"/>
    </row>
    <row r="13" spans="1:13" ht="104.25" customHeight="1">
      <c r="A13" s="1276">
        <v>10</v>
      </c>
      <c r="B13" s="1457" t="s">
        <v>234</v>
      </c>
      <c r="C13" s="1457"/>
      <c r="D13" s="1457"/>
      <c r="E13" s="1276" t="s">
        <v>13</v>
      </c>
      <c r="F13" s="1281">
        <v>200</v>
      </c>
      <c r="G13" s="1288"/>
      <c r="H13" s="1278"/>
      <c r="I13" s="1279">
        <v>0.08</v>
      </c>
      <c r="J13" s="659"/>
      <c r="K13" s="1280"/>
      <c r="L13" s="1322"/>
      <c r="M13" s="1327"/>
    </row>
    <row r="14" spans="1:13" ht="39.75" customHeight="1">
      <c r="A14" s="1276">
        <v>11</v>
      </c>
      <c r="B14" s="1457" t="s">
        <v>235</v>
      </c>
      <c r="C14" s="1457"/>
      <c r="D14" s="1457"/>
      <c r="E14" s="1276" t="s">
        <v>13</v>
      </c>
      <c r="F14" s="1281">
        <v>10</v>
      </c>
      <c r="G14" s="1288"/>
      <c r="H14" s="1278"/>
      <c r="I14" s="1279">
        <v>0.08</v>
      </c>
      <c r="J14" s="659"/>
      <c r="K14" s="1280"/>
      <c r="L14" s="1322"/>
      <c r="M14" s="1327"/>
    </row>
    <row r="15" spans="1:13" ht="139.5" customHeight="1">
      <c r="A15" s="1276">
        <v>12</v>
      </c>
      <c r="B15" s="1457" t="s">
        <v>236</v>
      </c>
      <c r="C15" s="1457"/>
      <c r="D15" s="1457"/>
      <c r="E15" s="1276" t="s">
        <v>13</v>
      </c>
      <c r="F15" s="1281">
        <v>4</v>
      </c>
      <c r="G15" s="1288"/>
      <c r="H15" s="1278"/>
      <c r="I15" s="1279">
        <v>0.08</v>
      </c>
      <c r="J15" s="659"/>
      <c r="K15" s="1280"/>
      <c r="L15" s="1322"/>
      <c r="M15" s="1327"/>
    </row>
    <row r="16" spans="1:13" ht="100.5" customHeight="1">
      <c r="A16" s="1276">
        <v>13</v>
      </c>
      <c r="B16" s="1457" t="s">
        <v>237</v>
      </c>
      <c r="C16" s="1457"/>
      <c r="D16" s="1457"/>
      <c r="E16" s="1276" t="s">
        <v>13</v>
      </c>
      <c r="F16" s="1281">
        <v>190</v>
      </c>
      <c r="G16" s="1288"/>
      <c r="H16" s="1278"/>
      <c r="I16" s="1279">
        <v>0.08</v>
      </c>
      <c r="J16" s="659"/>
      <c r="K16" s="1280"/>
      <c r="L16" s="1322"/>
      <c r="M16" s="1327"/>
    </row>
    <row r="17" spans="1:13" ht="133.5" customHeight="1">
      <c r="A17" s="1276">
        <v>14</v>
      </c>
      <c r="B17" s="1457" t="s">
        <v>238</v>
      </c>
      <c r="C17" s="1457"/>
      <c r="D17" s="1457"/>
      <c r="E17" s="1276" t="s">
        <v>13</v>
      </c>
      <c r="F17" s="1281">
        <v>150</v>
      </c>
      <c r="G17" s="1288"/>
      <c r="H17" s="1278"/>
      <c r="I17" s="1279">
        <v>0.08</v>
      </c>
      <c r="J17" s="659"/>
      <c r="K17" s="1280"/>
      <c r="L17" s="1322"/>
      <c r="M17" s="1327"/>
    </row>
    <row r="18" spans="1:13" ht="135.75" customHeight="1">
      <c r="A18" s="1276">
        <v>15</v>
      </c>
      <c r="B18" s="1495" t="s">
        <v>239</v>
      </c>
      <c r="C18" s="1495"/>
      <c r="D18" s="1495"/>
      <c r="E18" s="651" t="s">
        <v>13</v>
      </c>
      <c r="F18" s="651">
        <v>1</v>
      </c>
      <c r="G18" s="1288"/>
      <c r="H18" s="1278"/>
      <c r="I18" s="1279">
        <v>0.08</v>
      </c>
      <c r="J18" s="659"/>
      <c r="K18" s="1280"/>
      <c r="L18" s="1322"/>
      <c r="M18" s="1327"/>
    </row>
    <row r="19" spans="1:13" s="1290" customFormat="1" ht="40.5" customHeight="1">
      <c r="A19" s="1276">
        <v>16</v>
      </c>
      <c r="B19" s="1496" t="s">
        <v>1091</v>
      </c>
      <c r="C19" s="1496"/>
      <c r="D19" s="1496"/>
      <c r="E19" s="1281" t="s">
        <v>13</v>
      </c>
      <c r="F19" s="1276">
        <v>100</v>
      </c>
      <c r="G19" s="1181"/>
      <c r="H19" s="1278"/>
      <c r="I19" s="1279">
        <v>0.08</v>
      </c>
      <c r="J19" s="659"/>
      <c r="K19" s="1280"/>
      <c r="L19" s="1319"/>
      <c r="M19" s="1328"/>
    </row>
    <row r="20" spans="1:13" s="1290" customFormat="1" ht="42" customHeight="1">
      <c r="A20" s="1276">
        <v>17</v>
      </c>
      <c r="B20" s="1496" t="s">
        <v>1092</v>
      </c>
      <c r="C20" s="1496"/>
      <c r="D20" s="1496"/>
      <c r="E20" s="1281" t="s">
        <v>13</v>
      </c>
      <c r="F20" s="1276">
        <v>20</v>
      </c>
      <c r="G20" s="1291"/>
      <c r="H20" s="1278"/>
      <c r="I20" s="1292">
        <v>0.08</v>
      </c>
      <c r="J20" s="659"/>
      <c r="K20" s="1280"/>
      <c r="L20" s="1323"/>
      <c r="M20" s="1329"/>
    </row>
    <row r="21" spans="1:13" ht="309" customHeight="1">
      <c r="A21" s="1276">
        <v>18</v>
      </c>
      <c r="B21" s="1495" t="s">
        <v>240</v>
      </c>
      <c r="C21" s="1495"/>
      <c r="D21" s="1495"/>
      <c r="E21" s="1286" t="s">
        <v>13</v>
      </c>
      <c r="F21" s="1276">
        <v>10</v>
      </c>
      <c r="G21" s="659"/>
      <c r="H21" s="1278"/>
      <c r="I21" s="1289">
        <v>0.08</v>
      </c>
      <c r="J21" s="659"/>
      <c r="K21" s="1280"/>
      <c r="L21" s="1321"/>
      <c r="M21" s="1326"/>
    </row>
    <row r="22" spans="1:13" ht="261" customHeight="1">
      <c r="A22" s="1276">
        <v>19</v>
      </c>
      <c r="B22" s="1495" t="s">
        <v>241</v>
      </c>
      <c r="C22" s="1495"/>
      <c r="D22" s="1495"/>
      <c r="E22" s="1286" t="s">
        <v>13</v>
      </c>
      <c r="F22" s="1276">
        <v>6</v>
      </c>
      <c r="G22" s="659"/>
      <c r="H22" s="1278"/>
      <c r="I22" s="1289">
        <v>0.08</v>
      </c>
      <c r="J22" s="659"/>
      <c r="K22" s="1280"/>
      <c r="L22" s="1321"/>
      <c r="M22" s="1326"/>
    </row>
    <row r="23" spans="1:13" ht="114" customHeight="1">
      <c r="A23" s="1276">
        <v>20</v>
      </c>
      <c r="B23" s="1495" t="s">
        <v>242</v>
      </c>
      <c r="C23" s="1495"/>
      <c r="D23" s="1495"/>
      <c r="E23" s="1286" t="s">
        <v>13</v>
      </c>
      <c r="F23" s="1276">
        <v>40</v>
      </c>
      <c r="G23" s="1293"/>
      <c r="H23" s="1278"/>
      <c r="I23" s="1289">
        <v>0.08</v>
      </c>
      <c r="J23" s="659"/>
      <c r="K23" s="1280"/>
      <c r="L23" s="1321"/>
      <c r="M23" s="1326"/>
    </row>
    <row r="24" spans="1:13" ht="300.75" customHeight="1">
      <c r="A24" s="1276">
        <v>21</v>
      </c>
      <c r="B24" s="1457" t="s">
        <v>1093</v>
      </c>
      <c r="C24" s="1457"/>
      <c r="D24" s="1457"/>
      <c r="E24" s="888" t="s">
        <v>27</v>
      </c>
      <c r="F24" s="893">
        <v>400</v>
      </c>
      <c r="G24" s="1294"/>
      <c r="H24" s="1278"/>
      <c r="I24" s="1279">
        <v>0.08</v>
      </c>
      <c r="J24" s="659"/>
      <c r="K24" s="1280"/>
      <c r="L24" s="1322"/>
      <c r="M24" s="1327"/>
    </row>
    <row r="25" spans="1:13" ht="33" customHeight="1">
      <c r="A25" s="1276">
        <v>22</v>
      </c>
      <c r="B25" s="1491" t="s">
        <v>243</v>
      </c>
      <c r="C25" s="1491"/>
      <c r="D25" s="1491"/>
      <c r="E25" s="894" t="s">
        <v>13</v>
      </c>
      <c r="F25" s="893">
        <v>1600</v>
      </c>
      <c r="G25" s="1294"/>
      <c r="H25" s="1278"/>
      <c r="I25" s="1289">
        <v>0.08</v>
      </c>
      <c r="J25" s="659"/>
      <c r="K25" s="1280"/>
      <c r="L25" s="1324"/>
      <c r="M25" s="1326"/>
    </row>
    <row r="26" spans="1:13" ht="118.5" customHeight="1">
      <c r="A26" s="1276">
        <v>23</v>
      </c>
      <c r="B26" s="1491" t="s">
        <v>244</v>
      </c>
      <c r="C26" s="1491"/>
      <c r="D26" s="1491"/>
      <c r="E26" s="894" t="s">
        <v>13</v>
      </c>
      <c r="F26" s="893">
        <v>70</v>
      </c>
      <c r="G26" s="1294"/>
      <c r="H26" s="1278"/>
      <c r="I26" s="1289">
        <v>0.08</v>
      </c>
      <c r="J26" s="659"/>
      <c r="K26" s="1280"/>
      <c r="L26" s="1324"/>
      <c r="M26" s="1326"/>
    </row>
    <row r="27" spans="1:13" ht="135.75" customHeight="1">
      <c r="A27" s="1276">
        <v>24</v>
      </c>
      <c r="B27" s="1491" t="s">
        <v>245</v>
      </c>
      <c r="C27" s="1491"/>
      <c r="D27" s="1491"/>
      <c r="E27" s="894" t="s">
        <v>13</v>
      </c>
      <c r="F27" s="893">
        <v>30</v>
      </c>
      <c r="G27" s="1294"/>
      <c r="H27" s="1278"/>
      <c r="I27" s="1289">
        <v>0.08</v>
      </c>
      <c r="J27" s="659"/>
      <c r="K27" s="1280"/>
      <c r="L27" s="1324"/>
      <c r="M27" s="1326"/>
    </row>
    <row r="28" spans="1:13" ht="168" customHeight="1">
      <c r="A28" s="1276">
        <v>25</v>
      </c>
      <c r="B28" s="1491" t="s">
        <v>246</v>
      </c>
      <c r="C28" s="1491"/>
      <c r="D28" s="1491"/>
      <c r="E28" s="894" t="s">
        <v>13</v>
      </c>
      <c r="F28" s="893">
        <v>50</v>
      </c>
      <c r="G28" s="1294"/>
      <c r="H28" s="1278"/>
      <c r="I28" s="1289">
        <v>0.08</v>
      </c>
      <c r="J28" s="659"/>
      <c r="K28" s="1280"/>
      <c r="L28" s="1324"/>
      <c r="M28" s="1326"/>
    </row>
    <row r="29" spans="1:13" ht="171" customHeight="1">
      <c r="A29" s="1276">
        <v>26</v>
      </c>
      <c r="B29" s="1491" t="s">
        <v>247</v>
      </c>
      <c r="C29" s="1491"/>
      <c r="D29" s="1491"/>
      <c r="E29" s="894" t="s">
        <v>13</v>
      </c>
      <c r="F29" s="893">
        <v>50</v>
      </c>
      <c r="G29" s="1294"/>
      <c r="H29" s="1278"/>
      <c r="I29" s="1289">
        <v>0.08</v>
      </c>
      <c r="J29" s="659"/>
      <c r="K29" s="1280"/>
      <c r="L29" s="1324"/>
      <c r="M29" s="1326"/>
    </row>
    <row r="30" spans="1:13" ht="180.75" customHeight="1">
      <c r="A30" s="1276">
        <v>27</v>
      </c>
      <c r="B30" s="1491" t="s">
        <v>248</v>
      </c>
      <c r="C30" s="1491"/>
      <c r="D30" s="1491"/>
      <c r="E30" s="894" t="s">
        <v>13</v>
      </c>
      <c r="F30" s="893">
        <v>50</v>
      </c>
      <c r="G30" s="1294"/>
      <c r="H30" s="1278"/>
      <c r="I30" s="1289">
        <v>0.08</v>
      </c>
      <c r="J30" s="659"/>
      <c r="K30" s="1280"/>
      <c r="L30" s="1324"/>
      <c r="M30" s="1326"/>
    </row>
    <row r="31" spans="1:13" ht="261.75" customHeight="1">
      <c r="A31" s="1276">
        <v>28</v>
      </c>
      <c r="B31" s="1491" t="s">
        <v>249</v>
      </c>
      <c r="C31" s="1491"/>
      <c r="D31" s="1491"/>
      <c r="E31" s="894" t="s">
        <v>13</v>
      </c>
      <c r="F31" s="893">
        <v>50</v>
      </c>
      <c r="G31" s="1294"/>
      <c r="H31" s="1278"/>
      <c r="I31" s="1289">
        <v>0.08</v>
      </c>
      <c r="J31" s="659"/>
      <c r="K31" s="1280"/>
      <c r="L31" s="1324"/>
      <c r="M31" s="1326"/>
    </row>
    <row r="32" spans="1:13" ht="112.5" customHeight="1">
      <c r="A32" s="1276">
        <v>29</v>
      </c>
      <c r="B32" s="1491" t="s">
        <v>250</v>
      </c>
      <c r="C32" s="1491"/>
      <c r="D32" s="1491"/>
      <c r="E32" s="894" t="s">
        <v>13</v>
      </c>
      <c r="F32" s="893">
        <v>50</v>
      </c>
      <c r="G32" s="1294"/>
      <c r="H32" s="1278"/>
      <c r="I32" s="1296">
        <v>0.08</v>
      </c>
      <c r="J32" s="659"/>
      <c r="K32" s="1280"/>
      <c r="L32" s="1324"/>
      <c r="M32" s="1326"/>
    </row>
    <row r="33" spans="1:13" ht="64.5" customHeight="1">
      <c r="A33" s="1276">
        <v>30</v>
      </c>
      <c r="B33" s="1491" t="s">
        <v>251</v>
      </c>
      <c r="C33" s="1491"/>
      <c r="D33" s="1491"/>
      <c r="E33" s="894" t="s">
        <v>13</v>
      </c>
      <c r="F33" s="893">
        <v>3</v>
      </c>
      <c r="G33" s="1294"/>
      <c r="H33" s="1278"/>
      <c r="I33" s="1296">
        <v>0.23</v>
      </c>
      <c r="J33" s="1295"/>
      <c r="K33" s="1280"/>
      <c r="L33" s="1324"/>
      <c r="M33" s="1326"/>
    </row>
    <row r="34" spans="1:13" ht="153" customHeight="1">
      <c r="A34" s="1276">
        <v>31</v>
      </c>
      <c r="B34" s="1491" t="s">
        <v>252</v>
      </c>
      <c r="C34" s="1491"/>
      <c r="D34" s="1491"/>
      <c r="E34" s="894" t="s">
        <v>13</v>
      </c>
      <c r="F34" s="893">
        <v>400</v>
      </c>
      <c r="G34" s="1294"/>
      <c r="H34" s="1278"/>
      <c r="I34" s="1296">
        <v>0.08</v>
      </c>
      <c r="J34" s="1295"/>
      <c r="K34" s="1280"/>
      <c r="L34" s="1324"/>
      <c r="M34" s="1326"/>
    </row>
    <row r="35" spans="1:13" ht="153" customHeight="1">
      <c r="A35" s="1276">
        <v>32</v>
      </c>
      <c r="B35" s="1491" t="s">
        <v>253</v>
      </c>
      <c r="C35" s="1491"/>
      <c r="D35" s="1491"/>
      <c r="E35" s="894" t="s">
        <v>13</v>
      </c>
      <c r="F35" s="893">
        <v>50</v>
      </c>
      <c r="G35" s="1294"/>
      <c r="H35" s="1278"/>
      <c r="I35" s="1296">
        <v>0.08</v>
      </c>
      <c r="J35" s="1295"/>
      <c r="K35" s="1280"/>
      <c r="L35" s="1324"/>
      <c r="M35" s="1326"/>
    </row>
    <row r="36" spans="1:13" ht="24.75" customHeight="1">
      <c r="A36" s="1276">
        <v>33</v>
      </c>
      <c r="B36" s="1491" t="s">
        <v>254</v>
      </c>
      <c r="C36" s="1491"/>
      <c r="D36" s="1491"/>
      <c r="E36" s="894" t="s">
        <v>13</v>
      </c>
      <c r="F36" s="893">
        <v>500</v>
      </c>
      <c r="G36" s="1294"/>
      <c r="H36" s="1297"/>
      <c r="I36" s="1296">
        <v>0.08</v>
      </c>
      <c r="J36" s="1295"/>
      <c r="K36" s="1298"/>
      <c r="L36" s="1324"/>
      <c r="M36" s="1326"/>
    </row>
    <row r="37" spans="1:13" ht="14.25" customHeight="1">
      <c r="A37" s="1492" t="s">
        <v>20</v>
      </c>
      <c r="B37" s="1493"/>
      <c r="C37" s="1493"/>
      <c r="D37" s="1494"/>
      <c r="E37" s="1276" t="s">
        <v>21</v>
      </c>
      <c r="F37" s="1281" t="s">
        <v>21</v>
      </c>
      <c r="G37" s="1288" t="s">
        <v>21</v>
      </c>
      <c r="H37" s="1278"/>
      <c r="I37" s="1299" t="s">
        <v>21</v>
      </c>
      <c r="J37" s="1300" t="s">
        <v>21</v>
      </c>
      <c r="K37" s="1181"/>
      <c r="L37" s="1322" t="s">
        <v>21</v>
      </c>
      <c r="M37" s="1327" t="s">
        <v>21</v>
      </c>
    </row>
    <row r="38" spans="1:13" ht="89.25" customHeight="1">
      <c r="A38" s="1301"/>
      <c r="B38" s="1490"/>
      <c r="C38" s="1490"/>
      <c r="D38" s="1490"/>
      <c r="E38" s="1302"/>
      <c r="F38" s="1303"/>
      <c r="G38" s="1304"/>
      <c r="H38" s="1297"/>
      <c r="I38" s="1305"/>
      <c r="J38" s="1306"/>
      <c r="K38" s="1298"/>
      <c r="L38" s="1307"/>
      <c r="M38" s="1308"/>
    </row>
    <row r="39" spans="1:13" ht="144" customHeight="1">
      <c r="A39" s="1309"/>
      <c r="B39" s="1490"/>
      <c r="C39" s="1490"/>
      <c r="D39" s="1490"/>
      <c r="E39" s="1302"/>
      <c r="F39" s="1310"/>
      <c r="G39" s="1311"/>
      <c r="H39" s="1297"/>
      <c r="I39" s="1305"/>
      <c r="J39" s="1306"/>
      <c r="K39" s="1298"/>
      <c r="L39" s="1312"/>
      <c r="M39" s="1313"/>
    </row>
    <row r="40" spans="1:13" ht="113.25" customHeight="1">
      <c r="A40" s="1309"/>
      <c r="G40" s="1311"/>
      <c r="H40" s="1297"/>
      <c r="I40" s="1305"/>
      <c r="J40" s="1306"/>
      <c r="K40" s="1298"/>
      <c r="L40" s="1312"/>
      <c r="M40" s="1313"/>
    </row>
    <row r="41" spans="1:13" ht="66" customHeight="1">
      <c r="A41" s="1309"/>
      <c r="G41" s="1311"/>
      <c r="H41" s="1297"/>
      <c r="I41" s="1305"/>
      <c r="J41" s="1306"/>
      <c r="K41" s="1298"/>
      <c r="L41" s="1312"/>
      <c r="M41" s="1313"/>
    </row>
    <row r="42" spans="1:13" ht="150" customHeight="1">
      <c r="A42" s="1314"/>
      <c r="B42" s="1490"/>
      <c r="C42" s="1490"/>
      <c r="D42" s="1490"/>
      <c r="E42" s="1302"/>
      <c r="F42" s="1302"/>
      <c r="G42" s="1311"/>
      <c r="H42" s="1315"/>
      <c r="I42" s="1305"/>
      <c r="J42" s="1297"/>
      <c r="K42" s="1298"/>
      <c r="L42" s="1312"/>
      <c r="M42" s="1313"/>
    </row>
    <row r="43" ht="150" customHeight="1">
      <c r="A43" s="1316"/>
    </row>
  </sheetData>
  <sheetProtection selectLockedCells="1" selectUnlockedCells="1"/>
  <mergeCells count="49">
    <mergeCell ref="A2:A3"/>
    <mergeCell ref="B2:D3"/>
    <mergeCell ref="E2:E3"/>
    <mergeCell ref="F2:F3"/>
    <mergeCell ref="G2:G3"/>
    <mergeCell ref="A1:M1"/>
    <mergeCell ref="H2:H3"/>
    <mergeCell ref="I2:I3"/>
    <mergeCell ref="J2:J3"/>
    <mergeCell ref="K2:K3"/>
    <mergeCell ref="L2:L3"/>
    <mergeCell ref="M2:M3"/>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9:D39"/>
    <mergeCell ref="B42:D42"/>
    <mergeCell ref="B34:D34"/>
    <mergeCell ref="B35:D35"/>
    <mergeCell ref="B36:D36"/>
    <mergeCell ref="B38:D38"/>
    <mergeCell ref="A37:D37"/>
  </mergeCells>
  <printOptions/>
  <pageMargins left="0.7" right="0.7" top="1.14375" bottom="1.14375"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3:K7"/>
  <sheetViews>
    <sheetView zoomScalePageLayoutView="0" workbookViewId="0" topLeftCell="A3">
      <selection activeCell="A7" sqref="A7:B7"/>
    </sheetView>
  </sheetViews>
  <sheetFormatPr defaultColWidth="8.125" defaultRowHeight="14.25"/>
  <cols>
    <col min="1" max="1" width="3.625" style="676" bestFit="1" customWidth="1"/>
    <col min="2" max="2" width="17.625" style="676" customWidth="1"/>
    <col min="3" max="4" width="8.125" style="676" customWidth="1"/>
    <col min="5" max="5" width="8.125" style="681" customWidth="1"/>
    <col min="6" max="6" width="10.375" style="681" customWidth="1"/>
    <col min="7" max="7" width="8.125" style="676" customWidth="1"/>
    <col min="8" max="8" width="8.625" style="681" customWidth="1"/>
    <col min="9" max="9" width="10.375" style="681" customWidth="1"/>
    <col min="10" max="10" width="9.00390625" style="676" customWidth="1"/>
    <col min="11" max="16384" width="8.125" style="676" customWidth="1"/>
  </cols>
  <sheetData>
    <row r="1" ht="12.75" hidden="1"/>
    <row r="2" ht="12.75" hidden="1"/>
    <row r="3" spans="1:11" s="960" customFormat="1" ht="22.5" customHeight="1">
      <c r="A3" s="1431" t="s">
        <v>909</v>
      </c>
      <c r="B3" s="1431"/>
      <c r="C3" s="1431"/>
      <c r="D3" s="1431"/>
      <c r="E3" s="1431"/>
      <c r="F3" s="1431"/>
      <c r="G3" s="1431"/>
      <c r="H3" s="1431"/>
      <c r="I3" s="1431"/>
      <c r="J3" s="1431"/>
      <c r="K3" s="1431"/>
    </row>
    <row r="4" spans="1:11" ht="48" customHeight="1">
      <c r="A4" s="1268" t="s">
        <v>258</v>
      </c>
      <c r="B4" s="1268" t="s">
        <v>255</v>
      </c>
      <c r="C4" s="1269" t="s">
        <v>2</v>
      </c>
      <c r="D4" s="1270" t="s">
        <v>3</v>
      </c>
      <c r="E4" s="1271" t="s">
        <v>4</v>
      </c>
      <c r="F4" s="1271" t="s">
        <v>5</v>
      </c>
      <c r="G4" s="1272" t="s">
        <v>213</v>
      </c>
      <c r="H4" s="1271" t="s">
        <v>7</v>
      </c>
      <c r="I4" s="1271" t="s">
        <v>8</v>
      </c>
      <c r="J4" s="1273" t="s">
        <v>9</v>
      </c>
      <c r="K4" s="1273" t="s">
        <v>10</v>
      </c>
    </row>
    <row r="5" spans="1:11" ht="186.75" customHeight="1">
      <c r="A5" s="699">
        <v>1</v>
      </c>
      <c r="B5" s="1265" t="s">
        <v>256</v>
      </c>
      <c r="C5" s="1266" t="s">
        <v>23</v>
      </c>
      <c r="D5" s="1266">
        <v>60</v>
      </c>
      <c r="E5" s="1262"/>
      <c r="F5" s="1261"/>
      <c r="G5" s="1264">
        <v>0.08</v>
      </c>
      <c r="H5" s="1262"/>
      <c r="I5" s="1262"/>
      <c r="J5" s="636"/>
      <c r="K5" s="1266"/>
    </row>
    <row r="6" spans="1:11" ht="163.5" customHeight="1">
      <c r="A6" s="16">
        <v>2</v>
      </c>
      <c r="B6" s="1267" t="s">
        <v>257</v>
      </c>
      <c r="C6" s="1003" t="s">
        <v>23</v>
      </c>
      <c r="D6" s="1003">
        <v>60</v>
      </c>
      <c r="E6" s="102"/>
      <c r="F6" s="1261"/>
      <c r="G6" s="809">
        <v>0.08</v>
      </c>
      <c r="H6" s="1262"/>
      <c r="I6" s="1262"/>
      <c r="J6" s="1003"/>
      <c r="K6" s="1003"/>
    </row>
    <row r="7" spans="1:11" ht="14.25" customHeight="1">
      <c r="A7" s="1508" t="s">
        <v>20</v>
      </c>
      <c r="B7" s="1509"/>
      <c r="C7" s="14" t="s">
        <v>21</v>
      </c>
      <c r="D7" s="14" t="s">
        <v>21</v>
      </c>
      <c r="E7" s="180" t="s">
        <v>21</v>
      </c>
      <c r="F7" s="1263"/>
      <c r="G7" s="1262" t="s">
        <v>21</v>
      </c>
      <c r="H7" s="1262" t="s">
        <v>21</v>
      </c>
      <c r="I7" s="1262"/>
      <c r="J7" s="1003" t="s">
        <v>21</v>
      </c>
      <c r="K7" s="1003" t="s">
        <v>21</v>
      </c>
    </row>
  </sheetData>
  <sheetProtection selectLockedCells="1" selectUnlockedCells="1"/>
  <mergeCells count="2">
    <mergeCell ref="A3:K3"/>
    <mergeCell ref="A7:B7"/>
  </mergeCells>
  <printOptions/>
  <pageMargins left="0.7" right="0.7" top="1.14375" bottom="1.14375"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L4"/>
  <sheetViews>
    <sheetView zoomScalePageLayoutView="0" workbookViewId="0" topLeftCell="A1">
      <selection activeCell="A4" sqref="A4:B4"/>
    </sheetView>
  </sheetViews>
  <sheetFormatPr defaultColWidth="0" defaultRowHeight="14.25"/>
  <cols>
    <col min="1" max="1" width="3.375" style="243" bestFit="1" customWidth="1"/>
    <col min="2" max="2" width="17.00390625" style="243" customWidth="1"/>
    <col min="3" max="3" width="8.125" style="243" customWidth="1"/>
    <col min="4" max="4" width="8.625" style="243" customWidth="1"/>
    <col min="5" max="5" width="14.75390625" style="760" customWidth="1"/>
    <col min="6" max="6" width="10.875" style="760" customWidth="1"/>
    <col min="7" max="7" width="8.625" style="243" customWidth="1"/>
    <col min="8" max="8" width="14.875" style="243" customWidth="1"/>
    <col min="9" max="9" width="15.00390625" style="760" customWidth="1"/>
    <col min="10" max="10" width="17.125" style="243" customWidth="1"/>
    <col min="11" max="11" width="0.2421875" style="243" customWidth="1"/>
    <col min="12" max="16384" width="0" style="243" hidden="1" customWidth="1"/>
  </cols>
  <sheetData>
    <row r="1" s="1510" customFormat="1" ht="19.5" customHeight="1">
      <c r="A1" s="1510" t="s">
        <v>1090</v>
      </c>
    </row>
    <row r="2" spans="1:12" ht="25.5">
      <c r="A2" s="104" t="s">
        <v>0</v>
      </c>
      <c r="B2" s="105" t="s">
        <v>37</v>
      </c>
      <c r="C2" s="105" t="s">
        <v>2</v>
      </c>
      <c r="D2" s="105" t="s">
        <v>38</v>
      </c>
      <c r="E2" s="106" t="s">
        <v>4</v>
      </c>
      <c r="F2" s="106" t="s">
        <v>5</v>
      </c>
      <c r="G2" s="105" t="s">
        <v>39</v>
      </c>
      <c r="H2" s="848" t="s">
        <v>7</v>
      </c>
      <c r="I2" s="106" t="s">
        <v>8</v>
      </c>
      <c r="J2" s="105" t="s">
        <v>40</v>
      </c>
      <c r="K2" s="298"/>
      <c r="L2" s="298"/>
    </row>
    <row r="3" spans="1:10" ht="141" customHeight="1">
      <c r="A3" s="205">
        <v>1</v>
      </c>
      <c r="B3" s="1260" t="s">
        <v>1089</v>
      </c>
      <c r="C3" s="1003" t="s">
        <v>23</v>
      </c>
      <c r="D3" s="1003">
        <v>150</v>
      </c>
      <c r="E3" s="102"/>
      <c r="F3" s="1261"/>
      <c r="G3" s="1264">
        <v>0.08</v>
      </c>
      <c r="H3" s="1262"/>
      <c r="I3" s="1262"/>
      <c r="J3" s="1003"/>
    </row>
    <row r="4" spans="1:10" ht="14.25" customHeight="1">
      <c r="A4" s="1508" t="s">
        <v>20</v>
      </c>
      <c r="B4" s="1509"/>
      <c r="C4" s="14" t="s">
        <v>21</v>
      </c>
      <c r="D4" s="14" t="s">
        <v>21</v>
      </c>
      <c r="E4" s="180" t="s">
        <v>21</v>
      </c>
      <c r="F4" s="1263"/>
      <c r="G4" s="1262" t="s">
        <v>21</v>
      </c>
      <c r="H4" s="1262" t="s">
        <v>21</v>
      </c>
      <c r="I4" s="1262"/>
      <c r="J4" s="1003" t="s">
        <v>21</v>
      </c>
    </row>
  </sheetData>
  <sheetProtection selectLockedCells="1" selectUnlockedCells="1"/>
  <mergeCells count="2">
    <mergeCell ref="A1:IV1"/>
    <mergeCell ref="A4:B4"/>
  </mergeCells>
  <printOptions/>
  <pageMargins left="0.7" right="0.7" top="1.14375" bottom="1.14375" header="0.5118055555555555" footer="0.511805555555555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K6"/>
  <sheetViews>
    <sheetView zoomScale="60" zoomScaleNormal="60" zoomScaleSheetLayoutView="100" zoomScalePageLayoutView="0" workbookViewId="0" topLeftCell="A1">
      <selection activeCell="G6" sqref="G6"/>
    </sheetView>
  </sheetViews>
  <sheetFormatPr defaultColWidth="8.125" defaultRowHeight="14.25"/>
  <cols>
    <col min="1" max="1" width="5.00390625" style="243" customWidth="1"/>
    <col min="2" max="2" width="21.125" style="243" customWidth="1"/>
    <col min="3" max="3" width="6.75390625" style="243" customWidth="1"/>
    <col min="4" max="4" width="7.375" style="243" customWidth="1"/>
    <col min="5" max="5" width="10.875" style="760" customWidth="1"/>
    <col min="6" max="6" width="13.25390625" style="1111" customWidth="1"/>
    <col min="7" max="7" width="7.375" style="243" customWidth="1"/>
    <col min="8" max="8" width="11.25390625" style="760" customWidth="1"/>
    <col min="9" max="9" width="13.125" style="760" customWidth="1"/>
    <col min="10" max="10" width="12.50390625" style="243" customWidth="1"/>
    <col min="11" max="11" width="11.00390625" style="243" customWidth="1"/>
    <col min="12" max="16384" width="8.125" style="243" customWidth="1"/>
  </cols>
  <sheetData>
    <row r="1" spans="1:11" s="1207" customFormat="1" ht="12.75">
      <c r="A1" s="1512" t="s">
        <v>911</v>
      </c>
      <c r="B1" s="1512"/>
      <c r="C1" s="1512"/>
      <c r="D1" s="1512"/>
      <c r="E1" s="1512"/>
      <c r="F1" s="1512"/>
      <c r="G1" s="1512"/>
      <c r="H1" s="1512"/>
      <c r="I1" s="1512"/>
      <c r="J1" s="1512"/>
      <c r="K1" s="1512"/>
    </row>
    <row r="2" spans="1:11" s="1048" customFormat="1" ht="38.25">
      <c r="A2" s="1257" t="s">
        <v>258</v>
      </c>
      <c r="B2" s="1257" t="s">
        <v>255</v>
      </c>
      <c r="C2" s="1257" t="s">
        <v>259</v>
      </c>
      <c r="D2" s="1257" t="s">
        <v>260</v>
      </c>
      <c r="E2" s="1258" t="s">
        <v>261</v>
      </c>
      <c r="F2" s="1259" t="s">
        <v>262</v>
      </c>
      <c r="G2" s="1257" t="s">
        <v>213</v>
      </c>
      <c r="H2" s="1258" t="s">
        <v>7</v>
      </c>
      <c r="I2" s="1258" t="s">
        <v>263</v>
      </c>
      <c r="J2" s="1257" t="s">
        <v>264</v>
      </c>
      <c r="K2" s="1257" t="s">
        <v>265</v>
      </c>
    </row>
    <row r="3" spans="1:11" ht="229.5">
      <c r="A3" s="16">
        <v>1</v>
      </c>
      <c r="B3" s="107" t="s">
        <v>266</v>
      </c>
      <c r="C3" s="16" t="s">
        <v>13</v>
      </c>
      <c r="D3" s="16">
        <v>60</v>
      </c>
      <c r="E3" s="17"/>
      <c r="F3" s="1256"/>
      <c r="G3" s="19">
        <v>0.08</v>
      </c>
      <c r="H3" s="17"/>
      <c r="I3" s="17"/>
      <c r="J3" s="16"/>
      <c r="K3" s="16"/>
    </row>
    <row r="4" spans="1:11" ht="229.5">
      <c r="A4" s="16">
        <v>2</v>
      </c>
      <c r="B4" s="107" t="s">
        <v>267</v>
      </c>
      <c r="C4" s="16" t="s">
        <v>13</v>
      </c>
      <c r="D4" s="16">
        <v>60</v>
      </c>
      <c r="E4" s="102"/>
      <c r="F4" s="1256"/>
      <c r="G4" s="19">
        <v>0.08</v>
      </c>
      <c r="H4" s="17"/>
      <c r="I4" s="17"/>
      <c r="J4" s="16"/>
      <c r="K4" s="16"/>
    </row>
    <row r="5" spans="1:11" ht="178.5">
      <c r="A5" s="16">
        <v>3</v>
      </c>
      <c r="B5" s="107" t="s">
        <v>268</v>
      </c>
      <c r="C5" s="16" t="s">
        <v>13</v>
      </c>
      <c r="D5" s="16">
        <v>200</v>
      </c>
      <c r="E5" s="17"/>
      <c r="F5" s="1256"/>
      <c r="G5" s="19">
        <v>0.08</v>
      </c>
      <c r="H5" s="17"/>
      <c r="I5" s="17"/>
      <c r="J5" s="16"/>
      <c r="K5" s="16"/>
    </row>
    <row r="6" spans="1:11" ht="12.75">
      <c r="A6" s="1511" t="s">
        <v>20</v>
      </c>
      <c r="B6" s="1511"/>
      <c r="C6" s="16" t="s">
        <v>21</v>
      </c>
      <c r="D6" s="16" t="s">
        <v>21</v>
      </c>
      <c r="E6" s="17" t="s">
        <v>21</v>
      </c>
      <c r="F6" s="1256"/>
      <c r="G6" s="16" t="s">
        <v>21</v>
      </c>
      <c r="H6" s="17" t="s">
        <v>21</v>
      </c>
      <c r="I6" s="17"/>
      <c r="J6" s="16" t="s">
        <v>21</v>
      </c>
      <c r="K6" s="16" t="s">
        <v>21</v>
      </c>
    </row>
  </sheetData>
  <sheetProtection selectLockedCells="1" selectUnlockedCells="1"/>
  <mergeCells count="2">
    <mergeCell ref="A6:B6"/>
    <mergeCell ref="A1:K1"/>
  </mergeCells>
  <printOptions/>
  <pageMargins left="0.7" right="0.7" top="1.14375" bottom="1.14375" header="0.5118055555555555" footer="0.5118055555555555"/>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sheetPr>
    <tabColor indexed="44"/>
  </sheetPr>
  <dimension ref="A1:L9"/>
  <sheetViews>
    <sheetView zoomScale="70" zoomScaleNormal="70" zoomScalePageLayoutView="0" workbookViewId="0" topLeftCell="A1">
      <selection activeCell="A9" sqref="A9:B9"/>
    </sheetView>
  </sheetViews>
  <sheetFormatPr defaultColWidth="0" defaultRowHeight="14.25"/>
  <cols>
    <col min="1" max="1" width="4.375" style="676" customWidth="1"/>
    <col min="2" max="2" width="33.00390625" style="676" customWidth="1"/>
    <col min="3" max="3" width="4.75390625" style="676" customWidth="1"/>
    <col min="4" max="4" width="5.25390625" style="676" customWidth="1"/>
    <col min="5" max="5" width="8.125" style="681" customWidth="1"/>
    <col min="6" max="6" width="11.25390625" style="681" customWidth="1"/>
    <col min="7" max="7" width="7.75390625" style="676" customWidth="1"/>
    <col min="8" max="8" width="9.00390625" style="681" customWidth="1"/>
    <col min="9" max="9" width="16.00390625" style="681" customWidth="1"/>
    <col min="10" max="10" width="10.125" style="676" customWidth="1"/>
    <col min="11" max="11" width="0" style="676" hidden="1" customWidth="1"/>
    <col min="12" max="12" width="10.625" style="676" customWidth="1"/>
    <col min="13" max="166" width="0" style="676" hidden="1" customWidth="1"/>
    <col min="167" max="194" width="8.125" style="676" customWidth="1"/>
    <col min="195" max="195" width="0.875" style="676" customWidth="1"/>
    <col min="196" max="16384" width="0" style="676" hidden="1" customWidth="1"/>
  </cols>
  <sheetData>
    <row r="1" spans="1:12" s="198" customFormat="1" ht="31.5" customHeight="1">
      <c r="A1" s="1513" t="s">
        <v>912</v>
      </c>
      <c r="B1" s="1513"/>
      <c r="C1" s="1513"/>
      <c r="D1" s="1513"/>
      <c r="E1" s="1513"/>
      <c r="F1" s="1513"/>
      <c r="G1" s="1513"/>
      <c r="H1" s="1513"/>
      <c r="I1" s="1513"/>
      <c r="J1" s="1513"/>
      <c r="K1" s="1513"/>
      <c r="L1" s="1513"/>
    </row>
    <row r="2" spans="1:12" ht="32.25" customHeight="1">
      <c r="A2" s="1241" t="s">
        <v>258</v>
      </c>
      <c r="B2" s="1250" t="s">
        <v>255</v>
      </c>
      <c r="C2" s="199" t="s">
        <v>2</v>
      </c>
      <c r="D2" s="200" t="s">
        <v>3</v>
      </c>
      <c r="E2" s="201" t="s">
        <v>4</v>
      </c>
      <c r="F2" s="201" t="s">
        <v>5</v>
      </c>
      <c r="G2" s="202" t="s">
        <v>213</v>
      </c>
      <c r="H2" s="201" t="s">
        <v>7</v>
      </c>
      <c r="I2" s="201" t="s">
        <v>8</v>
      </c>
      <c r="J2" s="204" t="s">
        <v>9</v>
      </c>
      <c r="K2" s="1251" t="s">
        <v>269</v>
      </c>
      <c r="L2" s="1241" t="s">
        <v>10</v>
      </c>
    </row>
    <row r="3" spans="1:12" s="910" customFormat="1" ht="299.25" customHeight="1">
      <c r="A3" s="16">
        <v>1</v>
      </c>
      <c r="B3" s="1252" t="s">
        <v>1087</v>
      </c>
      <c r="C3" s="726" t="s">
        <v>148</v>
      </c>
      <c r="D3" s="727">
        <v>150</v>
      </c>
      <c r="E3" s="855"/>
      <c r="F3" s="855"/>
      <c r="G3" s="883">
        <v>0.08</v>
      </c>
      <c r="H3" s="855"/>
      <c r="I3" s="855"/>
      <c r="J3" s="727"/>
      <c r="K3" s="1253"/>
      <c r="L3" s="1254"/>
    </row>
    <row r="4" spans="1:12" s="910" customFormat="1" ht="367.5" customHeight="1">
      <c r="A4" s="16">
        <v>2</v>
      </c>
      <c r="B4" s="646" t="s">
        <v>984</v>
      </c>
      <c r="C4" s="726" t="s">
        <v>148</v>
      </c>
      <c r="D4" s="727">
        <v>240</v>
      </c>
      <c r="E4" s="855"/>
      <c r="F4" s="855"/>
      <c r="G4" s="883">
        <v>0.08</v>
      </c>
      <c r="H4" s="855"/>
      <c r="I4" s="855"/>
      <c r="J4" s="727"/>
      <c r="K4" s="1253"/>
      <c r="L4" s="1254"/>
    </row>
    <row r="5" spans="1:12" s="910" customFormat="1" ht="64.5" customHeight="1">
      <c r="A5" s="965">
        <v>3</v>
      </c>
      <c r="B5" s="677" t="s">
        <v>270</v>
      </c>
      <c r="C5" s="1255" t="s">
        <v>23</v>
      </c>
      <c r="D5" s="727">
        <v>40</v>
      </c>
      <c r="E5" s="855"/>
      <c r="F5" s="855"/>
      <c r="G5" s="883">
        <v>0.23</v>
      </c>
      <c r="H5" s="855"/>
      <c r="I5" s="855"/>
      <c r="J5" s="727"/>
      <c r="K5" s="1253"/>
      <c r="L5" s="1254"/>
    </row>
    <row r="6" spans="1:12" s="910" customFormat="1" ht="395.25" customHeight="1">
      <c r="A6" s="1154">
        <v>4</v>
      </c>
      <c r="B6" s="774" t="s">
        <v>1088</v>
      </c>
      <c r="C6" s="726" t="s">
        <v>27</v>
      </c>
      <c r="D6" s="727">
        <v>250</v>
      </c>
      <c r="E6" s="855"/>
      <c r="F6" s="855"/>
      <c r="G6" s="883">
        <v>0.08</v>
      </c>
      <c r="H6" s="855"/>
      <c r="I6" s="855"/>
      <c r="J6" s="727"/>
      <c r="K6" s="1253"/>
      <c r="L6" s="1254"/>
    </row>
    <row r="7" spans="1:12" s="910" customFormat="1" ht="63.75">
      <c r="A7" s="16">
        <v>5</v>
      </c>
      <c r="B7" s="677" t="s">
        <v>271</v>
      </c>
      <c r="C7" s="1255" t="s">
        <v>13</v>
      </c>
      <c r="D7" s="727">
        <v>30</v>
      </c>
      <c r="E7" s="855"/>
      <c r="F7" s="855"/>
      <c r="G7" s="883">
        <v>0.23</v>
      </c>
      <c r="H7" s="855"/>
      <c r="I7" s="855"/>
      <c r="J7" s="727"/>
      <c r="K7" s="1253"/>
      <c r="L7" s="1254"/>
    </row>
    <row r="8" spans="1:12" s="910" customFormat="1" ht="63.75">
      <c r="A8" s="16">
        <v>6</v>
      </c>
      <c r="B8" s="677" t="s">
        <v>272</v>
      </c>
      <c r="C8" s="1255" t="s">
        <v>13</v>
      </c>
      <c r="D8" s="727">
        <v>30</v>
      </c>
      <c r="E8" s="855"/>
      <c r="F8" s="855"/>
      <c r="G8" s="883">
        <v>0.23</v>
      </c>
      <c r="H8" s="855"/>
      <c r="I8" s="855"/>
      <c r="J8" s="727"/>
      <c r="K8" s="1253"/>
      <c r="L8" s="1254"/>
    </row>
    <row r="9" spans="1:12" ht="14.25" customHeight="1">
      <c r="A9" s="1424" t="s">
        <v>20</v>
      </c>
      <c r="B9" s="1426"/>
      <c r="C9" s="16" t="s">
        <v>21</v>
      </c>
      <c r="D9" s="16" t="s">
        <v>21</v>
      </c>
      <c r="E9" s="17" t="s">
        <v>21</v>
      </c>
      <c r="F9" s="17"/>
      <c r="G9" s="16" t="s">
        <v>21</v>
      </c>
      <c r="H9" s="17" t="s">
        <v>21</v>
      </c>
      <c r="I9" s="812"/>
      <c r="J9" s="16" t="s">
        <v>21</v>
      </c>
      <c r="K9" s="16"/>
      <c r="L9" s="651" t="s">
        <v>21</v>
      </c>
    </row>
  </sheetData>
  <sheetProtection selectLockedCells="1" selectUnlockedCells="1"/>
  <mergeCells count="2">
    <mergeCell ref="A1:L1"/>
    <mergeCell ref="A9:B9"/>
  </mergeCells>
  <printOptions/>
  <pageMargins left="0.7" right="0.7" top="1.14375" bottom="1.14375" header="0.5118055555555555" footer="0.5118055555555555"/>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dimension ref="A1:K7"/>
  <sheetViews>
    <sheetView zoomScalePageLayoutView="0" workbookViewId="0" topLeftCell="A1">
      <selection activeCell="F11" sqref="F11"/>
    </sheetView>
  </sheetViews>
  <sheetFormatPr defaultColWidth="8.125" defaultRowHeight="14.25"/>
  <cols>
    <col min="1" max="1" width="3.375" style="676" bestFit="1" customWidth="1"/>
    <col min="2" max="2" width="17.25390625" style="676" customWidth="1"/>
    <col min="3" max="4" width="8.125" style="676" customWidth="1"/>
    <col min="5" max="5" width="8.125" style="681" customWidth="1"/>
    <col min="6" max="6" width="10.375" style="676" customWidth="1"/>
    <col min="7" max="7" width="7.50390625" style="676" customWidth="1"/>
    <col min="8" max="8" width="10.50390625" style="676" customWidth="1"/>
    <col min="9" max="9" width="10.50390625" style="681" customWidth="1"/>
    <col min="10" max="10" width="12.50390625" style="676" customWidth="1"/>
    <col min="11" max="11" width="17.25390625" style="676" customWidth="1"/>
    <col min="12" max="16384" width="8.125" style="676" customWidth="1"/>
  </cols>
  <sheetData>
    <row r="1" spans="1:11" s="1246" customFormat="1" ht="20.25" customHeight="1">
      <c r="A1" s="1475" t="s">
        <v>913</v>
      </c>
      <c r="B1" s="1475"/>
      <c r="C1" s="1475"/>
      <c r="D1" s="1475"/>
      <c r="E1" s="1475"/>
      <c r="F1" s="1475"/>
      <c r="G1" s="1475"/>
      <c r="H1" s="1475"/>
      <c r="I1" s="1475"/>
      <c r="J1" s="1475"/>
      <c r="K1" s="1475"/>
    </row>
    <row r="2" spans="1:11" ht="12.75" customHeight="1">
      <c r="A2" s="1412" t="s">
        <v>0</v>
      </c>
      <c r="B2" s="1412" t="s">
        <v>1</v>
      </c>
      <c r="C2" s="1412" t="s">
        <v>2</v>
      </c>
      <c r="D2" s="1421" t="s">
        <v>3</v>
      </c>
      <c r="E2" s="1422" t="s">
        <v>4</v>
      </c>
      <c r="F2" s="1412" t="s">
        <v>5</v>
      </c>
      <c r="G2" s="1517" t="s">
        <v>6</v>
      </c>
      <c r="H2" s="1412" t="s">
        <v>7</v>
      </c>
      <c r="I2" s="1422" t="s">
        <v>8</v>
      </c>
      <c r="J2" s="1412" t="s">
        <v>9</v>
      </c>
      <c r="K2" s="1412" t="s">
        <v>265</v>
      </c>
    </row>
    <row r="3" spans="1:11" ht="12.75">
      <c r="A3" s="1412"/>
      <c r="B3" s="1412"/>
      <c r="C3" s="1412"/>
      <c r="D3" s="1421"/>
      <c r="E3" s="1422"/>
      <c r="F3" s="1412"/>
      <c r="G3" s="1517"/>
      <c r="H3" s="1412"/>
      <c r="I3" s="1422"/>
      <c r="J3" s="1412"/>
      <c r="K3" s="1412"/>
    </row>
    <row r="4" spans="1:11" ht="75" customHeight="1">
      <c r="A4" s="965">
        <v>1</v>
      </c>
      <c r="B4" s="183" t="s">
        <v>273</v>
      </c>
      <c r="C4" s="133" t="s">
        <v>23</v>
      </c>
      <c r="D4" s="14">
        <v>90</v>
      </c>
      <c r="E4" s="180"/>
      <c r="F4" s="175"/>
      <c r="G4" s="1172">
        <v>0.08</v>
      </c>
      <c r="H4" s="175"/>
      <c r="I4" s="175"/>
      <c r="J4" s="184"/>
      <c r="K4" s="184"/>
    </row>
    <row r="5" spans="1:11" ht="84.75" customHeight="1">
      <c r="A5" s="1245">
        <v>2</v>
      </c>
      <c r="B5" s="183" t="s">
        <v>274</v>
      </c>
      <c r="C5" s="136" t="s">
        <v>23</v>
      </c>
      <c r="D5" s="116">
        <v>30</v>
      </c>
      <c r="E5" s="206"/>
      <c r="F5" s="175"/>
      <c r="G5" s="1239">
        <v>0.08</v>
      </c>
      <c r="H5" s="175"/>
      <c r="I5" s="175"/>
      <c r="J5" s="184"/>
      <c r="K5" s="184"/>
    </row>
    <row r="6" spans="1:11" ht="14.25" customHeight="1">
      <c r="A6" s="1515" t="s">
        <v>20</v>
      </c>
      <c r="B6" s="1516"/>
      <c r="C6" s="116" t="s">
        <v>21</v>
      </c>
      <c r="D6" s="116" t="s">
        <v>21</v>
      </c>
      <c r="E6" s="206" t="s">
        <v>21</v>
      </c>
      <c r="F6" s="1235"/>
      <c r="G6" s="116" t="s">
        <v>21</v>
      </c>
      <c r="H6" s="1235" t="s">
        <v>21</v>
      </c>
      <c r="I6" s="1235"/>
      <c r="J6" s="1234" t="s">
        <v>21</v>
      </c>
      <c r="K6" s="1234" t="s">
        <v>21</v>
      </c>
    </row>
    <row r="7" spans="1:11" s="1244" customFormat="1" ht="15" customHeight="1">
      <c r="A7" s="1514" t="s">
        <v>1086</v>
      </c>
      <c r="B7" s="1514"/>
      <c r="C7" s="1514"/>
      <c r="D7" s="1514"/>
      <c r="E7" s="1514"/>
      <c r="F7" s="1514"/>
      <c r="G7" s="1514"/>
      <c r="H7" s="1514"/>
      <c r="I7" s="1514"/>
      <c r="J7" s="1514"/>
      <c r="K7" s="1514"/>
    </row>
  </sheetData>
  <sheetProtection selectLockedCells="1" selectUnlockedCells="1"/>
  <mergeCells count="14">
    <mergeCell ref="F2:F3"/>
    <mergeCell ref="G2:G3"/>
    <mergeCell ref="H2:H3"/>
    <mergeCell ref="I2:I3"/>
    <mergeCell ref="J2:J3"/>
    <mergeCell ref="K2:K3"/>
    <mergeCell ref="A7:K7"/>
    <mergeCell ref="A1:K1"/>
    <mergeCell ref="A6:B6"/>
    <mergeCell ref="A2:A3"/>
    <mergeCell ref="B2:B3"/>
    <mergeCell ref="C2:C3"/>
    <mergeCell ref="D2:D3"/>
    <mergeCell ref="E2:E3"/>
  </mergeCells>
  <printOptions/>
  <pageMargins left="0.7" right="0.7" top="1.14375" bottom="1.14375" header="0.5118055555555555" footer="0.5118055555555555"/>
  <pageSetup horizontalDpi="300" verticalDpi="300" orientation="landscape" paperSize="9" r:id="rId1"/>
  <colBreaks count="2" manualBreakCount="2">
    <brk id="11" max="65535" man="1"/>
    <brk id="229" max="65535" man="1"/>
  </colBreaks>
</worksheet>
</file>

<file path=xl/worksheets/sheet26.xml><?xml version="1.0" encoding="utf-8"?>
<worksheet xmlns="http://schemas.openxmlformats.org/spreadsheetml/2006/main" xmlns:r="http://schemas.openxmlformats.org/officeDocument/2006/relationships">
  <dimension ref="A1:IV10"/>
  <sheetViews>
    <sheetView zoomScalePageLayoutView="0" workbookViewId="0" topLeftCell="A1">
      <selection activeCell="A1" sqref="A1"/>
    </sheetView>
  </sheetViews>
  <sheetFormatPr defaultColWidth="8.125" defaultRowHeight="14.25"/>
  <cols>
    <col min="1" max="1" width="4.125" style="0" customWidth="1"/>
    <col min="2" max="2" width="28.375" style="0" customWidth="1"/>
    <col min="3" max="3" width="5.875" style="0" customWidth="1"/>
    <col min="4" max="4" width="8.00390625" style="162" customWidth="1"/>
    <col min="5" max="5" width="11.375" style="0" customWidth="1"/>
    <col min="6" max="6" width="10.625" style="0" customWidth="1"/>
    <col min="7" max="7" width="6.125" style="0" customWidth="1"/>
    <col min="8" max="8" width="11.00390625" style="0" customWidth="1"/>
    <col min="9" max="9" width="11.75390625" style="0" customWidth="1"/>
    <col min="10" max="10" width="10.625" style="0" customWidth="1"/>
    <col min="11" max="11" width="9.75390625" style="0" customWidth="1"/>
  </cols>
  <sheetData>
    <row r="1" s="1518" customFormat="1" ht="41.25" customHeight="1">
      <c r="A1" s="1518" t="s">
        <v>275</v>
      </c>
    </row>
    <row r="2" spans="1:11" ht="37.5" customHeight="1">
      <c r="A2" s="2" t="s">
        <v>0</v>
      </c>
      <c r="B2" s="3" t="s">
        <v>1</v>
      </c>
      <c r="C2" s="6" t="s">
        <v>2</v>
      </c>
      <c r="D2" s="4" t="s">
        <v>3</v>
      </c>
      <c r="E2" s="5" t="s">
        <v>4</v>
      </c>
      <c r="F2" s="6" t="s">
        <v>5</v>
      </c>
      <c r="G2" s="96" t="s">
        <v>6</v>
      </c>
      <c r="H2" s="6" t="s">
        <v>7</v>
      </c>
      <c r="I2" s="6" t="s">
        <v>8</v>
      </c>
      <c r="J2" s="3" t="s">
        <v>9</v>
      </c>
      <c r="K2" s="7" t="s">
        <v>10</v>
      </c>
    </row>
    <row r="3" spans="1:256" s="91" customFormat="1" ht="312" customHeight="1">
      <c r="A3" s="145">
        <v>1</v>
      </c>
      <c r="B3" s="207" t="s">
        <v>276</v>
      </c>
      <c r="C3" s="208" t="s">
        <v>13</v>
      </c>
      <c r="D3" s="209" t="s">
        <v>277</v>
      </c>
      <c r="E3" s="146">
        <v>18</v>
      </c>
      <c r="F3" s="146">
        <v>0</v>
      </c>
      <c r="G3" s="140">
        <v>0.08</v>
      </c>
      <c r="H3" s="146">
        <v>19.44</v>
      </c>
      <c r="I3" s="210">
        <v>0</v>
      </c>
      <c r="J3" s="211"/>
      <c r="K3" s="212"/>
      <c r="L3" s="212" t="s">
        <v>278</v>
      </c>
      <c r="IV3"/>
    </row>
    <row r="4" spans="1:12" ht="161.25" customHeight="1" hidden="1">
      <c r="A4" s="132" t="s">
        <v>11</v>
      </c>
      <c r="B4" s="114" t="s">
        <v>279</v>
      </c>
      <c r="C4" s="9" t="s">
        <v>23</v>
      </c>
      <c r="D4" s="10">
        <v>240</v>
      </c>
      <c r="E4" s="11">
        <v>9.84</v>
      </c>
      <c r="F4" s="184">
        <v>2361.6</v>
      </c>
      <c r="G4" s="14">
        <v>8</v>
      </c>
      <c r="H4" s="184">
        <v>10.6272</v>
      </c>
      <c r="I4" s="184">
        <v>2550.5280000000002</v>
      </c>
      <c r="J4" s="3"/>
      <c r="K4" s="7"/>
      <c r="L4" t="s">
        <v>280</v>
      </c>
    </row>
    <row r="5" spans="1:11" ht="132" customHeight="1">
      <c r="A5" s="132" t="s">
        <v>14</v>
      </c>
      <c r="B5" s="169" t="s">
        <v>281</v>
      </c>
      <c r="C5" s="15" t="s">
        <v>282</v>
      </c>
      <c r="D5" s="14">
        <v>2</v>
      </c>
      <c r="E5" s="184">
        <v>275</v>
      </c>
      <c r="F5" s="184">
        <v>550</v>
      </c>
      <c r="G5" s="14">
        <v>8</v>
      </c>
      <c r="H5" s="184">
        <v>297</v>
      </c>
      <c r="I5" s="184">
        <v>594</v>
      </c>
      <c r="J5" s="14" t="s">
        <v>283</v>
      </c>
      <c r="K5" s="14"/>
    </row>
    <row r="6" spans="1:12" ht="200.25" customHeight="1">
      <c r="A6" s="132"/>
      <c r="B6" s="169" t="s">
        <v>284</v>
      </c>
      <c r="C6" s="15" t="s">
        <v>13</v>
      </c>
      <c r="D6" s="14">
        <v>200</v>
      </c>
      <c r="E6" s="184">
        <v>18</v>
      </c>
      <c r="F6" s="184">
        <v>8100</v>
      </c>
      <c r="G6" s="14">
        <v>8</v>
      </c>
      <c r="H6" s="184">
        <v>19.44</v>
      </c>
      <c r="I6" s="184">
        <v>8748</v>
      </c>
      <c r="J6" s="14"/>
      <c r="K6" s="14"/>
      <c r="L6" t="s">
        <v>285</v>
      </c>
    </row>
    <row r="7" spans="1:11" ht="41.25" customHeight="1">
      <c r="A7" s="171"/>
      <c r="B7" s="3" t="s">
        <v>20</v>
      </c>
      <c r="C7" s="15" t="s">
        <v>59</v>
      </c>
      <c r="D7" s="14" t="s">
        <v>59</v>
      </c>
      <c r="E7" s="184" t="s">
        <v>21</v>
      </c>
      <c r="F7" s="184">
        <v>2911.6</v>
      </c>
      <c r="G7" s="184" t="s">
        <v>59</v>
      </c>
      <c r="H7" s="184">
        <v>307.6272</v>
      </c>
      <c r="I7" s="184">
        <v>3144.5280000000002</v>
      </c>
      <c r="J7" s="14"/>
      <c r="K7" s="14"/>
    </row>
    <row r="10" spans="2:6" ht="14.25">
      <c r="B10" t="s">
        <v>60</v>
      </c>
      <c r="F10" s="127"/>
    </row>
  </sheetData>
  <sheetProtection selectLockedCells="1" selectUnlockedCells="1"/>
  <mergeCells count="1">
    <mergeCell ref="A1:IV1"/>
  </mergeCells>
  <printOptions/>
  <pageMargins left="0.7" right="0.7" top="1.14375" bottom="1.14375"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sheetPr>
    <tabColor indexed="31"/>
  </sheetPr>
  <dimension ref="A1:L4"/>
  <sheetViews>
    <sheetView zoomScalePageLayoutView="0" workbookViewId="0" topLeftCell="A1">
      <selection activeCell="G3" sqref="G3"/>
    </sheetView>
  </sheetViews>
  <sheetFormatPr defaultColWidth="8.125" defaultRowHeight="14.25"/>
  <cols>
    <col min="1" max="1" width="5.75390625" style="676" customWidth="1"/>
    <col min="2" max="5" width="8.125" style="676" customWidth="1"/>
    <col min="6" max="6" width="9.625" style="676" customWidth="1"/>
    <col min="7" max="7" width="8.125" style="681" customWidth="1"/>
    <col min="8" max="8" width="9.75390625" style="681" customWidth="1"/>
    <col min="9" max="9" width="8.125" style="676" customWidth="1"/>
    <col min="10" max="10" width="8.125" style="681" customWidth="1"/>
    <col min="11" max="11" width="9.625" style="681" customWidth="1"/>
    <col min="12" max="12" width="9.75390625" style="676" customWidth="1"/>
    <col min="13" max="16384" width="8.125" style="676" customWidth="1"/>
  </cols>
  <sheetData>
    <row r="1" spans="1:12" ht="12.75">
      <c r="A1" s="1432" t="s">
        <v>914</v>
      </c>
      <c r="B1" s="1432"/>
      <c r="C1" s="1432"/>
      <c r="D1" s="1432"/>
      <c r="E1" s="1432"/>
      <c r="F1" s="1432"/>
      <c r="G1" s="1432"/>
      <c r="H1" s="1432"/>
      <c r="I1" s="1432"/>
      <c r="J1" s="1432"/>
      <c r="K1" s="1432"/>
      <c r="L1" s="1432"/>
    </row>
    <row r="2" spans="1:12" s="1047" customFormat="1" ht="51">
      <c r="A2" s="1247" t="s">
        <v>258</v>
      </c>
      <c r="B2" s="1519" t="s">
        <v>37</v>
      </c>
      <c r="C2" s="1519"/>
      <c r="D2" s="1519"/>
      <c r="E2" s="1247" t="s">
        <v>2</v>
      </c>
      <c r="F2" s="1247" t="s">
        <v>38</v>
      </c>
      <c r="G2" s="1248" t="s">
        <v>4</v>
      </c>
      <c r="H2" s="1248" t="s">
        <v>5</v>
      </c>
      <c r="I2" s="1249" t="s">
        <v>39</v>
      </c>
      <c r="J2" s="1248" t="s">
        <v>7</v>
      </c>
      <c r="K2" s="1248" t="s">
        <v>8</v>
      </c>
      <c r="L2" s="1249" t="s">
        <v>40</v>
      </c>
    </row>
    <row r="3" spans="1:12" ht="286.5" customHeight="1">
      <c r="A3" s="1233">
        <v>1</v>
      </c>
      <c r="B3" s="1520" t="s">
        <v>1085</v>
      </c>
      <c r="C3" s="1520"/>
      <c r="D3" s="1520"/>
      <c r="E3" s="182" t="s">
        <v>13</v>
      </c>
      <c r="F3" s="1234">
        <v>1200</v>
      </c>
      <c r="G3" s="1235"/>
      <c r="H3" s="1235"/>
      <c r="I3" s="1239">
        <v>0.08</v>
      </c>
      <c r="J3" s="1235"/>
      <c r="K3" s="1235"/>
      <c r="L3" s="1240"/>
    </row>
    <row r="4" spans="1:12" ht="12.75">
      <c r="A4" s="1521" t="s">
        <v>20</v>
      </c>
      <c r="B4" s="1521"/>
      <c r="C4" s="1521"/>
      <c r="D4" s="1521"/>
      <c r="E4" s="1236" t="s">
        <v>21</v>
      </c>
      <c r="F4" s="1237" t="s">
        <v>21</v>
      </c>
      <c r="G4" s="1237" t="s">
        <v>21</v>
      </c>
      <c r="H4" s="1237"/>
      <c r="I4" s="1238" t="s">
        <v>21</v>
      </c>
      <c r="J4" s="1237" t="s">
        <v>21</v>
      </c>
      <c r="K4" s="1237"/>
      <c r="L4" s="1242" t="s">
        <v>21</v>
      </c>
    </row>
  </sheetData>
  <sheetProtection selectLockedCells="1" selectUnlockedCells="1"/>
  <mergeCells count="4">
    <mergeCell ref="A1:L1"/>
    <mergeCell ref="B2:D2"/>
    <mergeCell ref="B3:D3"/>
    <mergeCell ref="A4:D4"/>
  </mergeCells>
  <printOptions/>
  <pageMargins left="0.7" right="0.7" top="1.14375" bottom="1.14375" header="0.5118055555555555" footer="0.5118055555555555"/>
  <pageSetup horizontalDpi="300" verticalDpi="300" orientation="landscape" paperSize="9" r:id="rId1"/>
</worksheet>
</file>

<file path=xl/worksheets/sheet28.xml><?xml version="1.0" encoding="utf-8"?>
<worksheet xmlns="http://schemas.openxmlformats.org/spreadsheetml/2006/main" xmlns:r="http://schemas.openxmlformats.org/officeDocument/2006/relationships">
  <dimension ref="A1:J6"/>
  <sheetViews>
    <sheetView zoomScale="80" zoomScaleNormal="80" zoomScalePageLayoutView="0" workbookViewId="0" topLeftCell="A1">
      <selection activeCell="A5" sqref="A5:B5"/>
    </sheetView>
  </sheetViews>
  <sheetFormatPr defaultColWidth="8.125" defaultRowHeight="14.25"/>
  <cols>
    <col min="1" max="1" width="4.375" style="40" customWidth="1"/>
    <col min="2" max="2" width="30.50390625" style="40" customWidth="1"/>
    <col min="3" max="3" width="8.00390625" style="40" customWidth="1"/>
    <col min="4" max="4" width="8.375" style="40" customWidth="1"/>
    <col min="5" max="5" width="10.375" style="256" customWidth="1"/>
    <col min="6" max="6" width="11.125" style="256" customWidth="1"/>
    <col min="7" max="7" width="7.125" style="40" customWidth="1"/>
    <col min="8" max="8" width="10.50390625" style="256" customWidth="1"/>
    <col min="9" max="9" width="9.50390625" style="256" customWidth="1"/>
    <col min="10" max="10" width="11.125" style="40" customWidth="1"/>
    <col min="11" max="16384" width="8.125" style="40" customWidth="1"/>
  </cols>
  <sheetData>
    <row r="1" spans="1:10" s="1206" customFormat="1" ht="14.25">
      <c r="A1" s="1522" t="s">
        <v>915</v>
      </c>
      <c r="B1" s="1522"/>
      <c r="C1" s="1522"/>
      <c r="D1" s="1522"/>
      <c r="E1" s="1522"/>
      <c r="F1" s="1522"/>
      <c r="G1" s="1522"/>
      <c r="H1" s="1522"/>
      <c r="I1" s="1522"/>
      <c r="J1" s="1522"/>
    </row>
    <row r="2" spans="1:10" ht="48.75" customHeight="1">
      <c r="A2" s="1226" t="s">
        <v>258</v>
      </c>
      <c r="B2" s="1226" t="s">
        <v>1</v>
      </c>
      <c r="C2" s="1217" t="s">
        <v>2</v>
      </c>
      <c r="D2" s="1218" t="s">
        <v>38</v>
      </c>
      <c r="E2" s="1218" t="s">
        <v>4</v>
      </c>
      <c r="F2" s="1227" t="s">
        <v>5</v>
      </c>
      <c r="G2" s="1226" t="s">
        <v>213</v>
      </c>
      <c r="H2" s="1227" t="s">
        <v>7</v>
      </c>
      <c r="I2" s="1227" t="s">
        <v>8</v>
      </c>
      <c r="J2" s="1228" t="s">
        <v>1084</v>
      </c>
    </row>
    <row r="3" spans="1:10" ht="300">
      <c r="A3" s="998">
        <v>1</v>
      </c>
      <c r="B3" s="215" t="s">
        <v>286</v>
      </c>
      <c r="C3" s="998" t="s">
        <v>13</v>
      </c>
      <c r="D3" s="998">
        <v>30</v>
      </c>
      <c r="E3" s="1229"/>
      <c r="F3" s="1229"/>
      <c r="G3" s="1232">
        <v>0.08</v>
      </c>
      <c r="H3" s="1229"/>
      <c r="I3" s="1229"/>
      <c r="J3" s="998"/>
    </row>
    <row r="4" spans="1:10" ht="60">
      <c r="A4" s="998">
        <v>2</v>
      </c>
      <c r="B4" s="215" t="s">
        <v>287</v>
      </c>
      <c r="C4" s="998" t="s">
        <v>13</v>
      </c>
      <c r="D4" s="998">
        <v>6</v>
      </c>
      <c r="E4" s="1229"/>
      <c r="F4" s="1229"/>
      <c r="G4" s="1232">
        <v>0.08</v>
      </c>
      <c r="H4" s="1229"/>
      <c r="I4" s="1229"/>
      <c r="J4" s="998"/>
    </row>
    <row r="5" spans="1:10" ht="15">
      <c r="A5" s="1523" t="s">
        <v>20</v>
      </c>
      <c r="B5" s="1524"/>
      <c r="C5" s="998" t="s">
        <v>21</v>
      </c>
      <c r="D5" s="998" t="s">
        <v>21</v>
      </c>
      <c r="E5" s="1229" t="s">
        <v>21</v>
      </c>
      <c r="F5" s="1229"/>
      <c r="G5" s="998" t="s">
        <v>21</v>
      </c>
      <c r="H5" s="1229" t="s">
        <v>21</v>
      </c>
      <c r="I5" s="1229"/>
      <c r="J5" s="998" t="s">
        <v>21</v>
      </c>
    </row>
    <row r="6" spans="1:10" ht="15">
      <c r="A6" s="1000"/>
      <c r="B6" s="1230"/>
      <c r="C6" s="1000"/>
      <c r="D6" s="1000"/>
      <c r="E6" s="1231"/>
      <c r="F6" s="1231"/>
      <c r="G6" s="1000"/>
      <c r="H6" s="1231"/>
      <c r="I6" s="1231"/>
      <c r="J6" s="1000"/>
    </row>
  </sheetData>
  <sheetProtection selectLockedCells="1" selectUnlockedCells="1"/>
  <mergeCells count="2">
    <mergeCell ref="A1:J1"/>
    <mergeCell ref="A5:B5"/>
  </mergeCells>
  <printOptions/>
  <pageMargins left="0.7" right="0.7" top="1.14375" bottom="1.14375" header="0.5118055555555555" footer="0.5118055555555555"/>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sheetPr>
    <tabColor indexed="31"/>
  </sheetPr>
  <dimension ref="A1:P16"/>
  <sheetViews>
    <sheetView zoomScalePageLayoutView="0" workbookViewId="0" topLeftCell="A1">
      <selection activeCell="H18" sqref="H18"/>
    </sheetView>
  </sheetViews>
  <sheetFormatPr defaultColWidth="9.00390625" defaultRowHeight="14.25"/>
  <cols>
    <col min="1" max="1" width="3.25390625" style="676" customWidth="1"/>
    <col min="2" max="2" width="35.125" style="676" customWidth="1"/>
    <col min="3" max="3" width="9.00390625" style="676" customWidth="1"/>
    <col min="4" max="5" width="9.00390625" style="681" customWidth="1"/>
    <col min="6" max="6" width="10.125" style="681" customWidth="1"/>
    <col min="7" max="7" width="9.00390625" style="676" customWidth="1"/>
    <col min="8" max="8" width="9.00390625" style="681" customWidth="1"/>
    <col min="9" max="9" width="12.25390625" style="676" customWidth="1"/>
    <col min="10" max="10" width="9.00390625" style="676" customWidth="1"/>
    <col min="11" max="11" width="0.74609375" style="676" customWidth="1"/>
    <col min="12" max="12" width="0" style="676" hidden="1" customWidth="1"/>
    <col min="13" max="16384" width="9.00390625" style="676" customWidth="1"/>
  </cols>
  <sheetData>
    <row r="1" spans="1:10" ht="14.25" customHeight="1">
      <c r="A1" s="1525" t="s">
        <v>916</v>
      </c>
      <c r="B1" s="1525"/>
      <c r="C1" s="1525"/>
      <c r="D1" s="1525"/>
      <c r="E1" s="1525"/>
      <c r="F1" s="1525"/>
      <c r="G1" s="1525"/>
      <c r="H1" s="1525"/>
      <c r="I1" s="1525"/>
      <c r="J1" s="1525"/>
    </row>
    <row r="2" spans="1:12" ht="51">
      <c r="A2" s="1208" t="s">
        <v>0</v>
      </c>
      <c r="B2" s="1216" t="s">
        <v>37</v>
      </c>
      <c r="C2" s="1217" t="s">
        <v>2</v>
      </c>
      <c r="D2" s="1218" t="s">
        <v>38</v>
      </c>
      <c r="E2" s="1218" t="s">
        <v>4</v>
      </c>
      <c r="F2" s="1218" t="s">
        <v>5</v>
      </c>
      <c r="G2" s="1217" t="s">
        <v>39</v>
      </c>
      <c r="H2" s="1218" t="s">
        <v>7</v>
      </c>
      <c r="I2" s="1219" t="s">
        <v>8</v>
      </c>
      <c r="J2" s="1217" t="s">
        <v>40</v>
      </c>
      <c r="K2" s="298"/>
      <c r="L2" s="298"/>
    </row>
    <row r="3" spans="1:12" ht="191.25">
      <c r="A3" s="1209">
        <v>1</v>
      </c>
      <c r="B3" s="1210" t="s">
        <v>985</v>
      </c>
      <c r="C3" s="1220" t="s">
        <v>288</v>
      </c>
      <c r="D3" s="1221">
        <v>200</v>
      </c>
      <c r="E3" s="1222"/>
      <c r="F3" s="1222"/>
      <c r="G3" s="1225">
        <v>0.08</v>
      </c>
      <c r="H3" s="1222"/>
      <c r="I3" s="1223"/>
      <c r="J3" s="1224"/>
      <c r="K3" s="1211"/>
      <c r="L3" s="1212"/>
    </row>
    <row r="4" spans="1:12" ht="204">
      <c r="A4" s="1209">
        <v>2</v>
      </c>
      <c r="B4" s="1210" t="s">
        <v>986</v>
      </c>
      <c r="C4" s="1220" t="s">
        <v>288</v>
      </c>
      <c r="D4" s="1221">
        <v>4</v>
      </c>
      <c r="E4" s="1222"/>
      <c r="F4" s="1222"/>
      <c r="G4" s="1225">
        <v>0.08</v>
      </c>
      <c r="H4" s="1222"/>
      <c r="I4" s="1223"/>
      <c r="J4" s="1224"/>
      <c r="K4" s="1212"/>
      <c r="L4" s="1212"/>
    </row>
    <row r="5" spans="1:12" ht="140.25">
      <c r="A5" s="1209">
        <v>3</v>
      </c>
      <c r="B5" s="1210" t="s">
        <v>987</v>
      </c>
      <c r="C5" s="1220" t="s">
        <v>288</v>
      </c>
      <c r="D5" s="1221">
        <v>1000</v>
      </c>
      <c r="E5" s="1222"/>
      <c r="F5" s="1222"/>
      <c r="G5" s="1225">
        <v>0.08</v>
      </c>
      <c r="H5" s="1222"/>
      <c r="I5" s="1223"/>
      <c r="J5" s="1224"/>
      <c r="K5" s="1212"/>
      <c r="L5" s="1212"/>
    </row>
    <row r="6" spans="1:12" ht="293.25">
      <c r="A6" s="1209">
        <v>4</v>
      </c>
      <c r="B6" s="1210" t="s">
        <v>303</v>
      </c>
      <c r="C6" s="1220" t="s">
        <v>288</v>
      </c>
      <c r="D6" s="1221">
        <v>7000</v>
      </c>
      <c r="E6" s="1222"/>
      <c r="F6" s="1222"/>
      <c r="G6" s="1225">
        <v>0.08</v>
      </c>
      <c r="H6" s="1222"/>
      <c r="I6" s="1223"/>
      <c r="J6" s="1224"/>
      <c r="K6" s="1212"/>
      <c r="L6" s="1212"/>
    </row>
    <row r="7" spans="1:12" ht="153">
      <c r="A7" s="1209">
        <v>5</v>
      </c>
      <c r="B7" s="1210" t="s">
        <v>304</v>
      </c>
      <c r="C7" s="1220" t="s">
        <v>289</v>
      </c>
      <c r="D7" s="1221">
        <v>300</v>
      </c>
      <c r="E7" s="1222"/>
      <c r="F7" s="1222"/>
      <c r="G7" s="1225">
        <v>0.08</v>
      </c>
      <c r="H7" s="1222"/>
      <c r="I7" s="1223"/>
      <c r="J7" s="1224"/>
      <c r="K7" s="1212"/>
      <c r="L7" s="1212"/>
    </row>
    <row r="8" spans="1:12" ht="255">
      <c r="A8" s="1209">
        <v>6</v>
      </c>
      <c r="B8" s="1210" t="s">
        <v>305</v>
      </c>
      <c r="C8" s="1220" t="s">
        <v>288</v>
      </c>
      <c r="D8" s="1221">
        <v>40</v>
      </c>
      <c r="E8" s="1222"/>
      <c r="F8" s="1222"/>
      <c r="G8" s="1225">
        <v>0.08</v>
      </c>
      <c r="H8" s="1222"/>
      <c r="I8" s="1223"/>
      <c r="J8" s="1224"/>
      <c r="K8" s="1212"/>
      <c r="L8" s="1212"/>
    </row>
    <row r="9" spans="1:12" ht="63.75">
      <c r="A9" s="1209">
        <v>7</v>
      </c>
      <c r="B9" s="1213" t="s">
        <v>290</v>
      </c>
      <c r="C9" s="1220" t="s">
        <v>291</v>
      </c>
      <c r="D9" s="1221">
        <v>40</v>
      </c>
      <c r="E9" s="1222"/>
      <c r="F9" s="1222"/>
      <c r="G9" s="1225">
        <v>0.23</v>
      </c>
      <c r="H9" s="1222"/>
      <c r="I9" s="1223"/>
      <c r="J9" s="1224"/>
      <c r="K9" s="1212"/>
      <c r="L9" s="1212"/>
    </row>
    <row r="10" spans="1:12" ht="344.25">
      <c r="A10" s="1209">
        <v>8</v>
      </c>
      <c r="B10" s="1213" t="s">
        <v>292</v>
      </c>
      <c r="C10" s="1220" t="s">
        <v>291</v>
      </c>
      <c r="D10" s="1221">
        <v>120</v>
      </c>
      <c r="E10" s="1222"/>
      <c r="F10" s="1222"/>
      <c r="G10" s="1225">
        <v>0.08</v>
      </c>
      <c r="H10" s="1222"/>
      <c r="I10" s="1223"/>
      <c r="J10" s="1224"/>
      <c r="K10" s="1212"/>
      <c r="L10" s="1212"/>
    </row>
    <row r="11" spans="1:12" ht="76.5">
      <c r="A11" s="1209">
        <v>9</v>
      </c>
      <c r="B11" s="1213" t="s">
        <v>293</v>
      </c>
      <c r="C11" s="1220" t="s">
        <v>23</v>
      </c>
      <c r="D11" s="1221">
        <v>20</v>
      </c>
      <c r="E11" s="1222"/>
      <c r="F11" s="1222"/>
      <c r="G11" s="1225">
        <v>0.23</v>
      </c>
      <c r="H11" s="1222"/>
      <c r="I11" s="1223"/>
      <c r="J11" s="1224"/>
      <c r="K11" s="1212"/>
      <c r="L11" s="1212"/>
    </row>
    <row r="12" spans="1:12" ht="14.25" customHeight="1">
      <c r="A12" s="1527" t="s">
        <v>294</v>
      </c>
      <c r="B12" s="1528"/>
      <c r="C12" s="1407" t="s">
        <v>21</v>
      </c>
      <c r="D12" s="1408" t="s">
        <v>21</v>
      </c>
      <c r="E12" s="1409" t="s">
        <v>21</v>
      </c>
      <c r="F12" s="1408"/>
      <c r="G12" s="1407" t="s">
        <v>21</v>
      </c>
      <c r="H12" s="1408" t="s">
        <v>21</v>
      </c>
      <c r="I12" s="1410"/>
      <c r="J12" s="1407" t="s">
        <v>21</v>
      </c>
      <c r="K12" s="1214"/>
      <c r="L12" s="1214"/>
    </row>
    <row r="13" spans="1:16" ht="14.25" customHeight="1">
      <c r="A13" s="1526" t="s">
        <v>295</v>
      </c>
      <c r="B13" s="1526"/>
      <c r="C13" s="1526"/>
      <c r="D13" s="1526"/>
      <c r="E13" s="1526"/>
      <c r="F13" s="1526"/>
      <c r="G13" s="1526"/>
      <c r="H13" s="1526"/>
      <c r="I13" s="1526"/>
      <c r="J13" s="1526"/>
      <c r="K13" s="1215"/>
      <c r="L13" s="1215"/>
      <c r="M13" s="679"/>
      <c r="N13" s="679"/>
      <c r="O13" s="679"/>
      <c r="P13" s="679"/>
    </row>
    <row r="14" spans="1:16" ht="28.5" customHeight="1">
      <c r="A14" s="1526" t="s">
        <v>296</v>
      </c>
      <c r="B14" s="1526"/>
      <c r="C14" s="1526"/>
      <c r="D14" s="1526"/>
      <c r="E14" s="1526"/>
      <c r="F14" s="1526"/>
      <c r="G14" s="1526"/>
      <c r="H14" s="1526"/>
      <c r="I14" s="1526"/>
      <c r="J14" s="1526"/>
      <c r="K14" s="679"/>
      <c r="L14" s="679"/>
      <c r="M14" s="679"/>
      <c r="N14" s="679"/>
      <c r="O14" s="679"/>
      <c r="P14" s="679"/>
    </row>
    <row r="15" spans="1:16" ht="12.75">
      <c r="A15" s="679"/>
      <c r="B15" s="1098"/>
      <c r="C15" s="679"/>
      <c r="D15" s="718"/>
      <c r="E15" s="718"/>
      <c r="F15" s="718"/>
      <c r="G15" s="679"/>
      <c r="H15" s="718"/>
      <c r="I15" s="679"/>
      <c r="J15" s="679"/>
      <c r="K15" s="679"/>
      <c r="L15" s="679"/>
      <c r="M15" s="679"/>
      <c r="N15" s="679"/>
      <c r="O15" s="679"/>
      <c r="P15" s="679"/>
    </row>
    <row r="16" spans="1:16" ht="12.75">
      <c r="A16" s="679"/>
      <c r="B16" s="1098"/>
      <c r="C16" s="679"/>
      <c r="D16" s="718"/>
      <c r="E16" s="718"/>
      <c r="F16" s="718"/>
      <c r="G16" s="679"/>
      <c r="H16" s="718"/>
      <c r="I16" s="679"/>
      <c r="J16" s="679"/>
      <c r="K16" s="679"/>
      <c r="L16" s="679"/>
      <c r="M16" s="679"/>
      <c r="N16" s="679"/>
      <c r="O16" s="679"/>
      <c r="P16" s="679"/>
    </row>
  </sheetData>
  <sheetProtection selectLockedCells="1" selectUnlockedCells="1"/>
  <mergeCells count="4">
    <mergeCell ref="A1:J1"/>
    <mergeCell ref="A13:J13"/>
    <mergeCell ref="A14:J14"/>
    <mergeCell ref="A12:B12"/>
  </mergeCells>
  <printOptions/>
  <pageMargins left="0.7" right="0.7" top="0.75" bottom="0.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indexed="40"/>
  </sheetPr>
  <dimension ref="A20:R39"/>
  <sheetViews>
    <sheetView zoomScale="70" zoomScaleNormal="70" zoomScaleSheetLayoutView="55" zoomScalePageLayoutView="0" workbookViewId="0" topLeftCell="A20">
      <selection activeCell="I47" sqref="I47"/>
    </sheetView>
  </sheetViews>
  <sheetFormatPr defaultColWidth="9.50390625" defaultRowHeight="14.25"/>
  <cols>
    <col min="1" max="1" width="3.625" style="676" customWidth="1"/>
    <col min="2" max="2" width="7.875" style="676" customWidth="1"/>
    <col min="3" max="3" width="35.00390625" style="676" customWidth="1"/>
    <col min="4" max="4" width="0" style="676" hidden="1" customWidth="1"/>
    <col min="5" max="6" width="4.625" style="676" customWidth="1"/>
    <col min="7" max="7" width="8.125" style="681" customWidth="1"/>
    <col min="8" max="8" width="12.75390625" style="681" customWidth="1"/>
    <col min="9" max="9" width="7.00390625" style="676" customWidth="1"/>
    <col min="10" max="10" width="8.375" style="681" customWidth="1"/>
    <col min="11" max="11" width="12.25390625" style="681" customWidth="1"/>
    <col min="12" max="12" width="7.00390625" style="676" customWidth="1"/>
    <col min="13" max="13" width="11.125" style="676" customWidth="1"/>
    <col min="14" max="16" width="0" style="676" hidden="1" customWidth="1"/>
    <col min="17" max="17" width="9.50390625" style="676" customWidth="1"/>
    <col min="18" max="18" width="9.50390625" style="938" customWidth="1"/>
    <col min="19" max="16384" width="9.50390625" style="676" customWidth="1"/>
  </cols>
  <sheetData>
    <row r="1" ht="14.25" customHeight="1" hidden="1"/>
    <row r="2" ht="14.25" customHeight="1" hidden="1"/>
    <row r="3" ht="14.25" customHeight="1" hidden="1"/>
    <row r="4" ht="14.25" customHeight="1" hidden="1"/>
    <row r="5" ht="14.25" customHeight="1" hidden="1"/>
    <row r="6" ht="14.25" customHeight="1" hidden="1"/>
    <row r="7" ht="14.25" customHeight="1" hidden="1"/>
    <row r="8" ht="14.25" customHeight="1" hidden="1"/>
    <row r="9" ht="14.25" customHeight="1" hidden="1"/>
    <row r="10" ht="14.25" customHeight="1" hidden="1"/>
    <row r="11" ht="14.25" customHeight="1" hidden="1"/>
    <row r="12" ht="14.25" customHeight="1" hidden="1"/>
    <row r="13" ht="14.25" customHeight="1" hidden="1"/>
    <row r="14" ht="14.25" customHeight="1" hidden="1"/>
    <row r="15" ht="14.25" customHeight="1" hidden="1"/>
    <row r="16" ht="14.25" customHeight="1" hidden="1"/>
    <row r="17" ht="14.25" customHeight="1" hidden="1"/>
    <row r="18" ht="14.25" customHeight="1" hidden="1"/>
    <row r="19" ht="14.25" customHeight="1" hidden="1"/>
    <row r="20" spans="1:13" s="960" customFormat="1" ht="12.75">
      <c r="A20" s="1431" t="s">
        <v>894</v>
      </c>
      <c r="B20" s="1431"/>
      <c r="C20" s="1431"/>
      <c r="D20" s="1431"/>
      <c r="E20" s="1431"/>
      <c r="F20" s="1431"/>
      <c r="G20" s="1431"/>
      <c r="H20" s="1431"/>
      <c r="I20" s="1431"/>
      <c r="J20" s="1431"/>
      <c r="K20" s="1431"/>
      <c r="L20" s="1431"/>
      <c r="M20" s="1431"/>
    </row>
    <row r="21" spans="1:13" ht="43.5" customHeight="1">
      <c r="A21" s="1399" t="s">
        <v>0</v>
      </c>
      <c r="B21" s="1429" t="s">
        <v>1</v>
      </c>
      <c r="C21" s="1429"/>
      <c r="D21" s="1429"/>
      <c r="E21" s="1399" t="s">
        <v>2</v>
      </c>
      <c r="F21" s="1400" t="s">
        <v>3</v>
      </c>
      <c r="G21" s="1401" t="s">
        <v>4</v>
      </c>
      <c r="H21" s="1402" t="s">
        <v>5</v>
      </c>
      <c r="I21" s="1403" t="s">
        <v>6</v>
      </c>
      <c r="J21" s="1402" t="s">
        <v>7</v>
      </c>
      <c r="K21" s="1402" t="s">
        <v>8</v>
      </c>
      <c r="L21" s="1336" t="s">
        <v>9</v>
      </c>
      <c r="M21" s="1336" t="s">
        <v>10</v>
      </c>
    </row>
    <row r="22" spans="1:15" ht="76.5" customHeight="1">
      <c r="A22" s="103">
        <v>1</v>
      </c>
      <c r="B22" s="1427" t="s">
        <v>22</v>
      </c>
      <c r="C22" s="1427"/>
      <c r="D22" s="1427"/>
      <c r="E22" s="700" t="s">
        <v>23</v>
      </c>
      <c r="F22" s="700">
        <v>1400</v>
      </c>
      <c r="G22" s="865"/>
      <c r="H22" s="865"/>
      <c r="I22" s="12">
        <v>0.08</v>
      </c>
      <c r="J22" s="865"/>
      <c r="K22" s="102"/>
      <c r="L22" s="100"/>
      <c r="M22" s="100"/>
      <c r="N22" s="982"/>
      <c r="O22" s="982"/>
    </row>
    <row r="23" spans="1:15" ht="144.75" customHeight="1">
      <c r="A23" s="103">
        <v>2</v>
      </c>
      <c r="B23" s="1427" t="s">
        <v>24</v>
      </c>
      <c r="C23" s="1427"/>
      <c r="D23" s="1427"/>
      <c r="E23" s="700" t="s">
        <v>13</v>
      </c>
      <c r="F23" s="700">
        <v>100</v>
      </c>
      <c r="G23" s="865"/>
      <c r="H23" s="865"/>
      <c r="I23" s="1392">
        <v>0.08</v>
      </c>
      <c r="J23" s="865"/>
      <c r="K23" s="102"/>
      <c r="L23" s="100"/>
      <c r="M23" s="100"/>
      <c r="N23" s="982"/>
      <c r="O23" s="982"/>
    </row>
    <row r="24" spans="1:15" ht="32.25" customHeight="1">
      <c r="A24" s="103">
        <v>3</v>
      </c>
      <c r="B24" s="1430" t="s">
        <v>25</v>
      </c>
      <c r="C24" s="1430"/>
      <c r="D24" s="1430"/>
      <c r="E24" s="700" t="s">
        <v>13</v>
      </c>
      <c r="F24" s="700">
        <v>150</v>
      </c>
      <c r="G24" s="865"/>
      <c r="H24" s="865"/>
      <c r="I24" s="1392">
        <v>0.08</v>
      </c>
      <c r="J24" s="865"/>
      <c r="K24" s="102"/>
      <c r="L24" s="100"/>
      <c r="M24" s="100"/>
      <c r="N24" s="982"/>
      <c r="O24" s="982"/>
    </row>
    <row r="25" spans="1:15" ht="53.25" customHeight="1">
      <c r="A25" s="103">
        <v>4</v>
      </c>
      <c r="B25" s="1427" t="s">
        <v>26</v>
      </c>
      <c r="C25" s="1427"/>
      <c r="D25" s="1427"/>
      <c r="E25" s="726" t="s">
        <v>27</v>
      </c>
      <c r="F25" s="98">
        <v>450</v>
      </c>
      <c r="G25" s="1404"/>
      <c r="H25" s="865"/>
      <c r="I25" s="1392">
        <v>0.08</v>
      </c>
      <c r="J25" s="865"/>
      <c r="K25" s="102"/>
      <c r="L25" s="100"/>
      <c r="M25" s="100"/>
      <c r="N25" s="982"/>
      <c r="O25" s="982"/>
    </row>
    <row r="26" spans="1:15" ht="56.25" customHeight="1">
      <c r="A26" s="103">
        <v>5</v>
      </c>
      <c r="B26" s="1427" t="s">
        <v>28</v>
      </c>
      <c r="C26" s="1427"/>
      <c r="D26" s="1427"/>
      <c r="E26" s="638" t="s">
        <v>13</v>
      </c>
      <c r="F26" s="873">
        <v>550</v>
      </c>
      <c r="G26" s="874"/>
      <c r="H26" s="865"/>
      <c r="I26" s="1392">
        <v>0.08</v>
      </c>
      <c r="J26" s="865"/>
      <c r="K26" s="102"/>
      <c r="L26" s="100"/>
      <c r="M26" s="100"/>
      <c r="N26" s="982"/>
      <c r="O26" s="982"/>
    </row>
    <row r="27" spans="1:15" ht="58.5" customHeight="1">
      <c r="A27" s="103">
        <v>6</v>
      </c>
      <c r="B27" s="1427" t="s">
        <v>29</v>
      </c>
      <c r="C27" s="1427"/>
      <c r="D27" s="1427"/>
      <c r="E27" s="638" t="s">
        <v>13</v>
      </c>
      <c r="F27" s="873">
        <v>650</v>
      </c>
      <c r="G27" s="874"/>
      <c r="H27" s="865"/>
      <c r="I27" s="1392">
        <v>0.08</v>
      </c>
      <c r="J27" s="865"/>
      <c r="K27" s="102"/>
      <c r="L27" s="100"/>
      <c r="M27" s="100"/>
      <c r="N27" s="982"/>
      <c r="O27" s="982"/>
    </row>
    <row r="28" spans="1:15" ht="46.5" customHeight="1">
      <c r="A28" s="103">
        <v>7</v>
      </c>
      <c r="B28" s="1427" t="s">
        <v>30</v>
      </c>
      <c r="C28" s="1427"/>
      <c r="D28" s="1427"/>
      <c r="E28" s="875" t="s">
        <v>27</v>
      </c>
      <c r="F28" s="875">
        <v>90</v>
      </c>
      <c r="G28" s="1404"/>
      <c r="H28" s="865"/>
      <c r="I28" s="1392">
        <v>0.08</v>
      </c>
      <c r="J28" s="865"/>
      <c r="K28" s="102"/>
      <c r="L28" s="100"/>
      <c r="M28" s="100"/>
      <c r="N28" s="982"/>
      <c r="O28" s="982"/>
    </row>
    <row r="29" spans="1:15" ht="36.75" customHeight="1">
      <c r="A29" s="103">
        <v>8</v>
      </c>
      <c r="B29" s="1427" t="s">
        <v>31</v>
      </c>
      <c r="C29" s="1427"/>
      <c r="D29" s="1427"/>
      <c r="E29" s="875" t="s">
        <v>27</v>
      </c>
      <c r="F29" s="875">
        <v>90</v>
      </c>
      <c r="G29" s="1404"/>
      <c r="H29" s="865"/>
      <c r="I29" s="1392">
        <v>0.08</v>
      </c>
      <c r="J29" s="865"/>
      <c r="K29" s="102"/>
      <c r="L29" s="100"/>
      <c r="M29" s="100"/>
      <c r="N29" s="982"/>
      <c r="O29" s="982"/>
    </row>
    <row r="30" spans="1:18" s="981" customFormat="1" ht="409.5" customHeight="1">
      <c r="A30" s="103">
        <v>9</v>
      </c>
      <c r="B30" s="1427" t="s">
        <v>32</v>
      </c>
      <c r="C30" s="1427"/>
      <c r="D30" s="1427"/>
      <c r="E30" s="989" t="s">
        <v>13</v>
      </c>
      <c r="F30" s="989">
        <v>10</v>
      </c>
      <c r="G30" s="1393"/>
      <c r="H30" s="865"/>
      <c r="I30" s="1394">
        <v>0.08</v>
      </c>
      <c r="J30" s="865"/>
      <c r="K30" s="102"/>
      <c r="L30" s="1395"/>
      <c r="M30" s="1396"/>
      <c r="N30" s="1405"/>
      <c r="O30" s="1405"/>
      <c r="R30" s="980"/>
    </row>
    <row r="31" spans="1:18" s="981" customFormat="1" ht="345" customHeight="1">
      <c r="A31" s="103">
        <v>10</v>
      </c>
      <c r="B31" s="1427" t="s">
        <v>1113</v>
      </c>
      <c r="C31" s="1427"/>
      <c r="D31" s="1427"/>
      <c r="E31" s="875" t="s">
        <v>23</v>
      </c>
      <c r="F31" s="875">
        <v>5</v>
      </c>
      <c r="G31" s="1404"/>
      <c r="H31" s="865"/>
      <c r="I31" s="1392">
        <v>0.08</v>
      </c>
      <c r="J31" s="865"/>
      <c r="K31" s="102"/>
      <c r="L31" s="1397"/>
      <c r="M31" s="1398"/>
      <c r="N31" s="1405"/>
      <c r="O31" s="1405"/>
      <c r="R31" s="980"/>
    </row>
    <row r="32" spans="1:18" s="981" customFormat="1" ht="307.5" customHeight="1">
      <c r="A32" s="103">
        <v>11</v>
      </c>
      <c r="B32" s="1427" t="s">
        <v>33</v>
      </c>
      <c r="C32" s="1427"/>
      <c r="D32" s="1427"/>
      <c r="E32" s="875" t="s">
        <v>23</v>
      </c>
      <c r="F32" s="875">
        <v>5</v>
      </c>
      <c r="G32" s="1404"/>
      <c r="H32" s="865"/>
      <c r="I32" s="1392">
        <v>0.08</v>
      </c>
      <c r="J32" s="865"/>
      <c r="K32" s="102"/>
      <c r="L32" s="100"/>
      <c r="M32" s="100"/>
      <c r="N32" s="1405"/>
      <c r="O32" s="1405"/>
      <c r="R32" s="980"/>
    </row>
    <row r="33" spans="1:13" ht="72" customHeight="1">
      <c r="A33" s="103">
        <v>12</v>
      </c>
      <c r="B33" s="1428" t="s">
        <v>34</v>
      </c>
      <c r="C33" s="1428"/>
      <c r="D33" s="1428"/>
      <c r="E33" s="638" t="s">
        <v>13</v>
      </c>
      <c r="F33" s="873">
        <v>50</v>
      </c>
      <c r="G33" s="852"/>
      <c r="H33" s="865"/>
      <c r="I33" s="928">
        <v>0.08</v>
      </c>
      <c r="J33" s="865"/>
      <c r="K33" s="102"/>
      <c r="L33" s="663"/>
      <c r="M33" s="663"/>
    </row>
    <row r="34" spans="1:13" ht="70.5" customHeight="1">
      <c r="A34" s="103">
        <v>13</v>
      </c>
      <c r="B34" s="1428" t="s">
        <v>35</v>
      </c>
      <c r="C34" s="1428"/>
      <c r="D34" s="1428"/>
      <c r="E34" s="638" t="s">
        <v>13</v>
      </c>
      <c r="F34" s="873">
        <v>300</v>
      </c>
      <c r="G34" s="852"/>
      <c r="H34" s="865"/>
      <c r="I34" s="928">
        <v>0.08</v>
      </c>
      <c r="J34" s="865"/>
      <c r="K34" s="102"/>
      <c r="L34" s="663"/>
      <c r="M34" s="663"/>
    </row>
    <row r="35" spans="1:13" ht="69.75" customHeight="1">
      <c r="A35" s="103">
        <v>14</v>
      </c>
      <c r="B35" s="1428" t="s">
        <v>36</v>
      </c>
      <c r="C35" s="1428"/>
      <c r="D35" s="1428"/>
      <c r="E35" s="638" t="s">
        <v>13</v>
      </c>
      <c r="F35" s="873">
        <v>100</v>
      </c>
      <c r="G35" s="852"/>
      <c r="H35" s="865"/>
      <c r="I35" s="928">
        <v>0.08</v>
      </c>
      <c r="J35" s="865"/>
      <c r="K35" s="102"/>
      <c r="L35" s="663"/>
      <c r="M35" s="663"/>
    </row>
    <row r="36" spans="1:13" ht="21.75" customHeight="1">
      <c r="A36" s="1424" t="s">
        <v>20</v>
      </c>
      <c r="B36" s="1425"/>
      <c r="C36" s="1425"/>
      <c r="D36" s="1426"/>
      <c r="E36" s="16" t="s">
        <v>21</v>
      </c>
      <c r="F36" s="16" t="s">
        <v>21</v>
      </c>
      <c r="G36" s="17" t="s">
        <v>21</v>
      </c>
      <c r="H36" s="17"/>
      <c r="I36" s="16" t="s">
        <v>21</v>
      </c>
      <c r="J36" s="17" t="s">
        <v>21</v>
      </c>
      <c r="K36" s="17"/>
      <c r="L36" s="16" t="s">
        <v>21</v>
      </c>
      <c r="M36" s="16" t="s">
        <v>21</v>
      </c>
    </row>
    <row r="39" ht="12.75">
      <c r="I39" s="681"/>
    </row>
  </sheetData>
  <sheetProtection selectLockedCells="1" selectUnlockedCells="1"/>
  <mergeCells count="17">
    <mergeCell ref="A20:M20"/>
    <mergeCell ref="B31:D31"/>
    <mergeCell ref="B21:D21"/>
    <mergeCell ref="B22:D22"/>
    <mergeCell ref="B23:D23"/>
    <mergeCell ref="B24:D24"/>
    <mergeCell ref="B25:D25"/>
    <mergeCell ref="A36:D36"/>
    <mergeCell ref="B32:D32"/>
    <mergeCell ref="B33:D33"/>
    <mergeCell ref="B34:D34"/>
    <mergeCell ref="B35:D35"/>
    <mergeCell ref="B26:D26"/>
    <mergeCell ref="B27:D27"/>
    <mergeCell ref="B28:D28"/>
    <mergeCell ref="B29:D29"/>
    <mergeCell ref="B30:D30"/>
  </mergeCells>
  <printOptions/>
  <pageMargins left="0.7" right="0.7" top="1.14375" bottom="1.14375" header="0.5118055555555555" footer="0.5118055555555555"/>
  <pageSetup horizontalDpi="300" verticalDpi="300" orientation="landscape" paperSize="9" r:id="rId1"/>
  <colBreaks count="3" manualBreakCount="3">
    <brk id="15" max="65535" man="1"/>
    <brk id="51" max="65535" man="1"/>
    <brk id="239" max="65535" man="1"/>
  </colBreaks>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1:N16"/>
  <sheetViews>
    <sheetView zoomScalePageLayoutView="0" workbookViewId="0" topLeftCell="A1">
      <selection activeCell="A1" sqref="A1"/>
    </sheetView>
  </sheetViews>
  <sheetFormatPr defaultColWidth="8.125" defaultRowHeight="14.25"/>
  <cols>
    <col min="1" max="1" width="4.75390625" style="0" customWidth="1"/>
    <col min="2" max="2" width="29.625" style="216" customWidth="1"/>
    <col min="3" max="3" width="11.375" style="0" customWidth="1"/>
    <col min="4" max="4" width="6.00390625" style="0" customWidth="1"/>
    <col min="5" max="5" width="8.375" style="0" customWidth="1"/>
    <col min="6" max="6" width="11.625" style="0" customWidth="1"/>
    <col min="7" max="7" width="6.375" style="0" customWidth="1"/>
    <col min="8" max="8" width="10.375" style="0" customWidth="1"/>
    <col min="9" max="9" width="12.50390625" style="0" customWidth="1"/>
    <col min="10" max="13" width="0" style="0" hidden="1" customWidth="1"/>
    <col min="14" max="14" width="16.00390625" style="0" customWidth="1"/>
    <col min="15" max="15" width="18.00390625" style="0" customWidth="1"/>
  </cols>
  <sheetData>
    <row r="1" spans="1:14" ht="24">
      <c r="A1" s="217"/>
      <c r="B1" s="218" t="s">
        <v>297</v>
      </c>
      <c r="C1" s="219"/>
      <c r="D1" s="220"/>
      <c r="E1" s="221"/>
      <c r="F1" s="221"/>
      <c r="G1" s="220"/>
      <c r="H1" s="221"/>
      <c r="I1" s="221"/>
      <c r="J1" s="220"/>
      <c r="K1" s="220"/>
      <c r="L1" s="220"/>
      <c r="M1" s="222" t="s">
        <v>298</v>
      </c>
      <c r="N1" s="223"/>
    </row>
    <row r="2" spans="1:14" ht="60">
      <c r="A2" s="224" t="s">
        <v>0</v>
      </c>
      <c r="B2" s="105" t="s">
        <v>37</v>
      </c>
      <c r="C2" s="192" t="s">
        <v>2</v>
      </c>
      <c r="D2" s="192" t="s">
        <v>38</v>
      </c>
      <c r="E2" s="194" t="s">
        <v>4</v>
      </c>
      <c r="F2" s="194" t="s">
        <v>5</v>
      </c>
      <c r="G2" s="192" t="s">
        <v>39</v>
      </c>
      <c r="H2" s="194" t="s">
        <v>7</v>
      </c>
      <c r="I2" s="194" t="s">
        <v>8</v>
      </c>
      <c r="J2" s="192" t="s">
        <v>40</v>
      </c>
      <c r="K2" s="44"/>
      <c r="L2" s="44"/>
      <c r="M2" s="225" t="s">
        <v>299</v>
      </c>
      <c r="N2" s="226" t="s">
        <v>40</v>
      </c>
    </row>
    <row r="3" spans="1:14" ht="286.5" customHeight="1">
      <c r="A3" s="227">
        <v>1</v>
      </c>
      <c r="B3" s="228" t="s">
        <v>300</v>
      </c>
      <c r="C3" s="79" t="s">
        <v>288</v>
      </c>
      <c r="D3" s="188">
        <v>120</v>
      </c>
      <c r="E3" s="229">
        <v>40</v>
      </c>
      <c r="F3" s="229">
        <v>4800</v>
      </c>
      <c r="G3" s="230">
        <v>0.08</v>
      </c>
      <c r="H3" s="229">
        <v>43.2</v>
      </c>
      <c r="I3" s="229">
        <v>5184</v>
      </c>
      <c r="J3" s="188"/>
      <c r="K3" s="231"/>
      <c r="L3" s="232"/>
      <c r="N3" s="37"/>
    </row>
    <row r="4" spans="1:14" ht="308.25" customHeight="1">
      <c r="A4" s="227">
        <v>2</v>
      </c>
      <c r="B4" s="108" t="s">
        <v>301</v>
      </c>
      <c r="C4" s="79" t="s">
        <v>288</v>
      </c>
      <c r="D4" s="188">
        <v>4</v>
      </c>
      <c r="E4" s="229">
        <v>137.5</v>
      </c>
      <c r="F4" s="229">
        <v>550</v>
      </c>
      <c r="G4" s="230">
        <v>0.08</v>
      </c>
      <c r="H4" s="229">
        <v>148.5</v>
      </c>
      <c r="I4" s="229">
        <v>594</v>
      </c>
      <c r="J4" s="188"/>
      <c r="K4" s="232"/>
      <c r="L4" s="232"/>
      <c r="N4" s="37"/>
    </row>
    <row r="5" spans="1:14" ht="178.5">
      <c r="A5" s="227">
        <v>3</v>
      </c>
      <c r="B5" s="108" t="s">
        <v>302</v>
      </c>
      <c r="C5" s="79" t="s">
        <v>288</v>
      </c>
      <c r="D5" s="188">
        <v>1400</v>
      </c>
      <c r="E5" s="229">
        <v>10.65</v>
      </c>
      <c r="F5" s="229">
        <v>14910</v>
      </c>
      <c r="G5" s="230">
        <v>0.08</v>
      </c>
      <c r="H5" s="229">
        <v>11.502</v>
      </c>
      <c r="I5" s="229">
        <v>16102.8</v>
      </c>
      <c r="J5" s="188"/>
      <c r="K5" s="232"/>
      <c r="L5" s="232"/>
      <c r="N5" s="37"/>
    </row>
    <row r="6" spans="1:14" ht="357">
      <c r="A6" s="227">
        <v>4</v>
      </c>
      <c r="B6" s="228" t="s">
        <v>303</v>
      </c>
      <c r="C6" s="79" t="s">
        <v>288</v>
      </c>
      <c r="D6" s="188">
        <v>6000</v>
      </c>
      <c r="E6" s="229">
        <v>9.6</v>
      </c>
      <c r="F6" s="229">
        <v>57600</v>
      </c>
      <c r="G6" s="230">
        <v>0.08</v>
      </c>
      <c r="H6" s="229">
        <v>10.368</v>
      </c>
      <c r="I6" s="229">
        <v>62208</v>
      </c>
      <c r="J6" s="188"/>
      <c r="K6" s="232"/>
      <c r="L6" s="232"/>
      <c r="N6" s="37"/>
    </row>
    <row r="7" spans="1:14" ht="178.5">
      <c r="A7" s="227">
        <v>5</v>
      </c>
      <c r="B7" s="108" t="s">
        <v>304</v>
      </c>
      <c r="C7" s="79" t="s">
        <v>289</v>
      </c>
      <c r="D7" s="188">
        <v>1000</v>
      </c>
      <c r="E7" s="229">
        <v>8.2</v>
      </c>
      <c r="F7" s="229">
        <v>8200</v>
      </c>
      <c r="G7" s="230">
        <v>0.08</v>
      </c>
      <c r="H7" s="229">
        <v>8.856</v>
      </c>
      <c r="I7" s="229">
        <v>8856</v>
      </c>
      <c r="J7" s="188"/>
      <c r="K7" s="232"/>
      <c r="L7" s="232"/>
      <c r="N7" s="37"/>
    </row>
    <row r="8" spans="1:14" ht="306">
      <c r="A8" s="227">
        <v>6</v>
      </c>
      <c r="B8" s="228" t="s">
        <v>305</v>
      </c>
      <c r="C8" s="79" t="s">
        <v>288</v>
      </c>
      <c r="D8" s="188">
        <v>20</v>
      </c>
      <c r="E8" s="233">
        <v>32.5</v>
      </c>
      <c r="F8" s="229">
        <v>650</v>
      </c>
      <c r="G8" s="230">
        <v>0.08</v>
      </c>
      <c r="H8" s="229">
        <v>35.1</v>
      </c>
      <c r="I8" s="229">
        <v>702</v>
      </c>
      <c r="J8" s="188"/>
      <c r="K8" s="232"/>
      <c r="L8" s="232"/>
      <c r="N8" s="37"/>
    </row>
    <row r="9" spans="1:14" ht="76.5">
      <c r="A9" s="227">
        <v>7</v>
      </c>
      <c r="B9" s="234" t="s">
        <v>290</v>
      </c>
      <c r="C9" s="79" t="s">
        <v>291</v>
      </c>
      <c r="D9" s="188">
        <v>40</v>
      </c>
      <c r="E9" s="229">
        <v>1.1</v>
      </c>
      <c r="F9" s="229">
        <v>44</v>
      </c>
      <c r="G9" s="230">
        <v>0.23</v>
      </c>
      <c r="H9" s="229">
        <v>1.62</v>
      </c>
      <c r="I9" s="229">
        <v>64.80000000000001</v>
      </c>
      <c r="J9" s="188"/>
      <c r="K9" s="232"/>
      <c r="L9" s="232"/>
      <c r="N9" s="37"/>
    </row>
    <row r="10" spans="1:14" ht="408.75" customHeight="1">
      <c r="A10" s="227">
        <v>8</v>
      </c>
      <c r="B10" s="234" t="s">
        <v>306</v>
      </c>
      <c r="C10" s="79" t="s">
        <v>291</v>
      </c>
      <c r="D10" s="188">
        <v>60</v>
      </c>
      <c r="E10" s="229">
        <v>21</v>
      </c>
      <c r="F10" s="229">
        <v>1260</v>
      </c>
      <c r="G10" s="230">
        <v>0.08</v>
      </c>
      <c r="H10" s="229">
        <v>22.68</v>
      </c>
      <c r="I10" s="229">
        <v>1360.8</v>
      </c>
      <c r="J10" s="188"/>
      <c r="K10" s="232"/>
      <c r="L10" s="232"/>
      <c r="N10" s="37"/>
    </row>
    <row r="11" spans="1:14" ht="89.25">
      <c r="A11" s="235">
        <v>9</v>
      </c>
      <c r="B11" s="234" t="s">
        <v>293</v>
      </c>
      <c r="C11" s="79" t="s">
        <v>23</v>
      </c>
      <c r="D11" s="188">
        <v>40</v>
      </c>
      <c r="E11" s="229">
        <v>11</v>
      </c>
      <c r="F11" s="229">
        <v>440</v>
      </c>
      <c r="G11" s="230">
        <v>0.23</v>
      </c>
      <c r="H11" s="229">
        <v>13.53</v>
      </c>
      <c r="I11" s="229">
        <v>541.1999999999999</v>
      </c>
      <c r="J11" s="188"/>
      <c r="K11" s="232"/>
      <c r="L11" s="232"/>
      <c r="N11" s="37"/>
    </row>
    <row r="12" spans="1:12" ht="14.25">
      <c r="A12" s="236"/>
      <c r="B12" s="237" t="s">
        <v>294</v>
      </c>
      <c r="C12" s="238"/>
      <c r="D12" s="238"/>
      <c r="E12" s="239"/>
      <c r="F12" s="240">
        <v>88454</v>
      </c>
      <c r="G12" s="241"/>
      <c r="H12" s="240"/>
      <c r="I12" s="240">
        <v>95613.6</v>
      </c>
      <c r="J12" s="241"/>
      <c r="K12" s="242"/>
      <c r="L12" s="242"/>
    </row>
    <row r="13" spans="1:12" ht="14.25">
      <c r="A13" s="232"/>
      <c r="B13" s="243"/>
      <c r="C13" s="232"/>
      <c r="D13" s="232"/>
      <c r="E13" s="244"/>
      <c r="F13" s="231"/>
      <c r="G13" s="242"/>
      <c r="H13" s="244"/>
      <c r="I13" s="244"/>
      <c r="J13" s="232"/>
      <c r="K13" s="232"/>
      <c r="L13" s="232"/>
    </row>
    <row r="14" spans="1:12" ht="14.25">
      <c r="A14" s="232"/>
      <c r="B14" s="243"/>
      <c r="C14" s="232"/>
      <c r="D14" s="232"/>
      <c r="E14" s="244"/>
      <c r="F14" s="231"/>
      <c r="G14" s="242"/>
      <c r="H14" s="244"/>
      <c r="I14" s="244"/>
      <c r="J14" s="232"/>
      <c r="K14" s="232"/>
      <c r="L14" s="232"/>
    </row>
    <row r="16" spans="2:6" ht="14.25">
      <c r="B16" s="216" t="s">
        <v>60</v>
      </c>
      <c r="F16" s="127"/>
    </row>
  </sheetData>
  <sheetProtection selectLockedCells="1" selectUnlockedCells="1"/>
  <printOptions/>
  <pageMargins left="0.7" right="0.7" top="1.14375" bottom="1.14375" header="0.5118055555555555" footer="0.5118055555555555"/>
  <pageSetup horizontalDpi="300" verticalDpi="300" orientation="landscape" paperSize="9"/>
</worksheet>
</file>

<file path=xl/worksheets/sheet32.xml><?xml version="1.0" encoding="utf-8"?>
<worksheet xmlns="http://schemas.openxmlformats.org/spreadsheetml/2006/main" xmlns:r="http://schemas.openxmlformats.org/officeDocument/2006/relationships">
  <dimension ref="A1:O7"/>
  <sheetViews>
    <sheetView zoomScalePageLayoutView="0" workbookViewId="0" topLeftCell="A1">
      <selection activeCell="A1" sqref="A1"/>
    </sheetView>
  </sheetViews>
  <sheetFormatPr defaultColWidth="8.125" defaultRowHeight="14.25"/>
  <cols>
    <col min="1" max="1" width="5.00390625" style="0" customWidth="1"/>
    <col min="2" max="2" width="45.125" style="0" customWidth="1"/>
    <col min="3" max="3" width="7.00390625" style="0" customWidth="1"/>
    <col min="4" max="4" width="6.375" style="0" customWidth="1"/>
    <col min="5" max="5" width="7.875" style="0" customWidth="1"/>
    <col min="6" max="6" width="11.00390625" style="0" customWidth="1"/>
    <col min="7" max="7" width="9.00390625" style="0" customWidth="1"/>
    <col min="8" max="8" width="11.25390625" style="0" customWidth="1"/>
    <col min="9" max="9" width="10.75390625" style="0" customWidth="1"/>
    <col min="10" max="10" width="10.25390625" style="0" customWidth="1"/>
  </cols>
  <sheetData>
    <row r="1" spans="1:15" ht="14.25">
      <c r="A1" s="217" t="s">
        <v>307</v>
      </c>
      <c r="B1" s="245"/>
      <c r="C1" s="219"/>
      <c r="D1" s="220"/>
      <c r="E1" s="221"/>
      <c r="F1" s="221"/>
      <c r="G1" s="220"/>
      <c r="H1" s="221"/>
      <c r="I1" s="221"/>
      <c r="J1" s="220"/>
      <c r="K1" s="220"/>
      <c r="L1" s="220"/>
      <c r="M1" s="246"/>
      <c r="N1" s="247"/>
      <c r="O1" s="45"/>
    </row>
    <row r="2" s="1529" customFormat="1" ht="14.25" customHeight="1">
      <c r="A2" s="1529" t="s">
        <v>308</v>
      </c>
    </row>
    <row r="3" spans="1:15" ht="48">
      <c r="A3" s="191" t="s">
        <v>0</v>
      </c>
      <c r="B3" s="192" t="s">
        <v>37</v>
      </c>
      <c r="C3" s="192" t="s">
        <v>2</v>
      </c>
      <c r="D3" s="192" t="s">
        <v>38</v>
      </c>
      <c r="E3" s="194" t="s">
        <v>4</v>
      </c>
      <c r="F3" s="194" t="s">
        <v>5</v>
      </c>
      <c r="G3" s="192" t="s">
        <v>39</v>
      </c>
      <c r="H3" s="194" t="s">
        <v>7</v>
      </c>
      <c r="I3" s="194" t="s">
        <v>8</v>
      </c>
      <c r="J3" s="192" t="s">
        <v>40</v>
      </c>
      <c r="K3" s="44"/>
      <c r="L3" s="44"/>
      <c r="M3" s="248"/>
      <c r="N3" s="249"/>
      <c r="O3" s="45"/>
    </row>
    <row r="4" spans="1:12" ht="387.75" customHeight="1">
      <c r="A4" s="250">
        <v>1</v>
      </c>
      <c r="B4" s="251" t="s">
        <v>309</v>
      </c>
      <c r="C4" s="79" t="s">
        <v>310</v>
      </c>
      <c r="D4" s="188">
        <v>100</v>
      </c>
      <c r="E4" s="229">
        <v>26</v>
      </c>
      <c r="F4" s="229">
        <v>2600</v>
      </c>
      <c r="G4" s="230">
        <v>0.08</v>
      </c>
      <c r="H4" s="229">
        <v>28.08</v>
      </c>
      <c r="I4" s="229">
        <v>2808</v>
      </c>
      <c r="J4" s="188"/>
      <c r="K4" s="231"/>
      <c r="L4" s="232"/>
    </row>
    <row r="5" spans="1:12" ht="369.75" customHeight="1">
      <c r="A5" s="250">
        <v>2</v>
      </c>
      <c r="B5" s="252" t="s">
        <v>311</v>
      </c>
      <c r="C5" s="79" t="s">
        <v>312</v>
      </c>
      <c r="D5" s="188"/>
      <c r="E5" s="229">
        <v>21</v>
      </c>
      <c r="F5" s="229">
        <v>0</v>
      </c>
      <c r="G5" s="230">
        <v>0.08</v>
      </c>
      <c r="H5" s="229">
        <v>22.68</v>
      </c>
      <c r="I5" s="229">
        <v>0</v>
      </c>
      <c r="J5" s="188"/>
      <c r="K5" s="232"/>
      <c r="L5" s="232"/>
    </row>
    <row r="6" spans="1:12" ht="63">
      <c r="A6" s="250">
        <v>3</v>
      </c>
      <c r="B6" s="253" t="s">
        <v>270</v>
      </c>
      <c r="C6" s="79" t="s">
        <v>23</v>
      </c>
      <c r="D6" s="188">
        <v>40</v>
      </c>
      <c r="E6" s="229">
        <v>20</v>
      </c>
      <c r="F6" s="229">
        <v>800</v>
      </c>
      <c r="G6" s="230">
        <v>0.23</v>
      </c>
      <c r="H6" s="229">
        <v>13.53</v>
      </c>
      <c r="I6" s="229">
        <v>541.1999999999999</v>
      </c>
      <c r="J6" s="188"/>
      <c r="K6" s="232"/>
      <c r="L6" s="232"/>
    </row>
    <row r="7" spans="1:12" ht="14.25">
      <c r="A7" s="250">
        <v>11</v>
      </c>
      <c r="B7" s="254" t="s">
        <v>294</v>
      </c>
      <c r="C7" s="188"/>
      <c r="D7" s="188"/>
      <c r="E7" s="255"/>
      <c r="F7" s="255">
        <v>3400</v>
      </c>
      <c r="G7" s="189"/>
      <c r="H7" s="255"/>
      <c r="I7" s="255">
        <v>3349.2</v>
      </c>
      <c r="J7" s="189"/>
      <c r="K7" s="242"/>
      <c r="L7" s="242"/>
    </row>
  </sheetData>
  <sheetProtection selectLockedCells="1" selectUnlockedCells="1"/>
  <mergeCells count="1">
    <mergeCell ref="A2:IV2"/>
  </mergeCells>
  <printOptions/>
  <pageMargins left="0.7" right="0.7" top="1.14375" bottom="1.14375" header="0.5118055555555555" footer="0.5118055555555555"/>
  <pageSetup horizontalDpi="300" verticalDpi="300" orientation="landscape" paperSize="9"/>
</worksheet>
</file>

<file path=xl/worksheets/sheet33.xml><?xml version="1.0" encoding="utf-8"?>
<worksheet xmlns="http://schemas.openxmlformats.org/spreadsheetml/2006/main" xmlns:r="http://schemas.openxmlformats.org/officeDocument/2006/relationships">
  <dimension ref="A1:L8"/>
  <sheetViews>
    <sheetView zoomScalePageLayoutView="0" workbookViewId="0" topLeftCell="A2">
      <selection activeCell="A7" sqref="A7:B7"/>
    </sheetView>
  </sheetViews>
  <sheetFormatPr defaultColWidth="8.125" defaultRowHeight="14.25"/>
  <cols>
    <col min="1" max="1" width="4.50390625" style="676" customWidth="1"/>
    <col min="2" max="2" width="33.00390625" style="676" customWidth="1"/>
    <col min="3" max="4" width="8.125" style="676" customWidth="1"/>
    <col min="5" max="5" width="8.125" style="681" customWidth="1"/>
    <col min="6" max="6" width="11.25390625" style="681" customWidth="1"/>
    <col min="7" max="7" width="8.125" style="676" customWidth="1"/>
    <col min="8" max="8" width="8.125" style="681" customWidth="1"/>
    <col min="9" max="9" width="13.375" style="681" customWidth="1"/>
    <col min="10" max="10" width="14.50390625" style="676" customWidth="1"/>
    <col min="11" max="11" width="0.2421875" style="676" customWidth="1"/>
    <col min="12" max="12" width="0" style="676" hidden="1" customWidth="1"/>
    <col min="13" max="16384" width="8.125" style="676" customWidth="1"/>
  </cols>
  <sheetData>
    <row r="1" spans="1:10" ht="12.75">
      <c r="A1" s="1530" t="s">
        <v>917</v>
      </c>
      <c r="B1" s="1530"/>
      <c r="C1" s="1530"/>
      <c r="D1" s="1530"/>
      <c r="E1" s="1530"/>
      <c r="F1" s="1530"/>
      <c r="G1" s="1530"/>
      <c r="H1" s="1530"/>
      <c r="I1" s="1530"/>
      <c r="J1" s="1530"/>
    </row>
    <row r="2" spans="1:12" ht="25.5">
      <c r="A2" s="104" t="s">
        <v>0</v>
      </c>
      <c r="B2" s="105" t="s">
        <v>37</v>
      </c>
      <c r="C2" s="105" t="s">
        <v>2</v>
      </c>
      <c r="D2" s="105" t="s">
        <v>38</v>
      </c>
      <c r="E2" s="106" t="s">
        <v>4</v>
      </c>
      <c r="F2" s="106" t="s">
        <v>5</v>
      </c>
      <c r="G2" s="105" t="s">
        <v>39</v>
      </c>
      <c r="H2" s="106" t="s">
        <v>7</v>
      </c>
      <c r="I2" s="106" t="s">
        <v>8</v>
      </c>
      <c r="J2" s="105" t="s">
        <v>40</v>
      </c>
      <c r="K2" s="298"/>
      <c r="L2" s="298"/>
    </row>
    <row r="3" spans="1:12" ht="48" customHeight="1">
      <c r="A3" s="880" t="s">
        <v>11</v>
      </c>
      <c r="B3" s="983" t="s">
        <v>313</v>
      </c>
      <c r="C3" s="879" t="s">
        <v>13</v>
      </c>
      <c r="D3" s="880">
        <v>1000</v>
      </c>
      <c r="E3" s="881"/>
      <c r="F3" s="971"/>
      <c r="G3" s="1204">
        <v>0.08</v>
      </c>
      <c r="H3" s="830"/>
      <c r="I3" s="971"/>
      <c r="J3" s="951"/>
      <c r="K3" s="897"/>
      <c r="L3" s="897"/>
    </row>
    <row r="4" spans="1:12" ht="52.5" customHeight="1">
      <c r="A4" s="727" t="s">
        <v>14</v>
      </c>
      <c r="B4" s="783" t="s">
        <v>314</v>
      </c>
      <c r="C4" s="726" t="s">
        <v>13</v>
      </c>
      <c r="D4" s="727">
        <v>1200</v>
      </c>
      <c r="E4" s="872"/>
      <c r="F4" s="971"/>
      <c r="G4" s="883">
        <v>0.08</v>
      </c>
      <c r="H4" s="830"/>
      <c r="I4" s="971"/>
      <c r="J4" s="917"/>
      <c r="K4" s="897"/>
      <c r="L4" s="897"/>
    </row>
    <row r="5" spans="1:12" ht="124.5" customHeight="1">
      <c r="A5" s="727" t="s">
        <v>16</v>
      </c>
      <c r="B5" s="783" t="s">
        <v>315</v>
      </c>
      <c r="C5" s="726" t="s">
        <v>13</v>
      </c>
      <c r="D5" s="727">
        <v>100</v>
      </c>
      <c r="E5" s="872"/>
      <c r="F5" s="971"/>
      <c r="G5" s="883">
        <v>0.08</v>
      </c>
      <c r="H5" s="830"/>
      <c r="I5" s="971"/>
      <c r="J5" s="917"/>
      <c r="K5" s="897"/>
      <c r="L5" s="897"/>
    </row>
    <row r="6" spans="1:12" ht="116.25" customHeight="1">
      <c r="A6" s="727" t="s">
        <v>18</v>
      </c>
      <c r="B6" s="783" t="s">
        <v>316</v>
      </c>
      <c r="C6" s="726" t="s">
        <v>13</v>
      </c>
      <c r="D6" s="727">
        <v>100</v>
      </c>
      <c r="E6" s="872"/>
      <c r="F6" s="971"/>
      <c r="G6" s="883">
        <v>0.08</v>
      </c>
      <c r="H6" s="830"/>
      <c r="I6" s="971"/>
      <c r="J6" s="917"/>
      <c r="K6" s="897"/>
      <c r="L6" s="897"/>
    </row>
    <row r="7" spans="1:12" ht="14.25" customHeight="1">
      <c r="A7" s="1531" t="s">
        <v>20</v>
      </c>
      <c r="B7" s="1532"/>
      <c r="C7" s="826" t="s">
        <v>21</v>
      </c>
      <c r="D7" s="826" t="s">
        <v>21</v>
      </c>
      <c r="E7" s="827" t="s">
        <v>21</v>
      </c>
      <c r="F7" s="885"/>
      <c r="G7" s="829" t="s">
        <v>21</v>
      </c>
      <c r="H7" s="830" t="s">
        <v>21</v>
      </c>
      <c r="I7" s="831"/>
      <c r="J7" s="830" t="s">
        <v>21</v>
      </c>
      <c r="K7" s="897"/>
      <c r="L7" s="897"/>
    </row>
    <row r="8" spans="1:12" ht="35.25" customHeight="1">
      <c r="A8" s="899"/>
      <c r="B8" s="1112"/>
      <c r="C8" s="898"/>
      <c r="D8" s="898"/>
      <c r="E8" s="1113"/>
      <c r="F8" s="1205"/>
      <c r="G8" s="1115"/>
      <c r="H8" s="1205"/>
      <c r="I8" s="1117"/>
      <c r="J8" s="897"/>
      <c r="K8" s="897"/>
      <c r="L8" s="897"/>
    </row>
  </sheetData>
  <sheetProtection selectLockedCells="1" selectUnlockedCells="1"/>
  <mergeCells count="2">
    <mergeCell ref="A1:J1"/>
    <mergeCell ref="A7:B7"/>
  </mergeCells>
  <printOptions/>
  <pageMargins left="0.7" right="0.7" top="1.14375" bottom="1.14375" header="0.5118055555555555" footer="0.5118055555555555"/>
  <pageSetup horizontalDpi="300" verticalDpi="300" orientation="landscape" paperSize="9" r:id="rId1"/>
</worksheet>
</file>

<file path=xl/worksheets/sheet34.xml><?xml version="1.0" encoding="utf-8"?>
<worksheet xmlns="http://schemas.openxmlformats.org/spreadsheetml/2006/main" xmlns:r="http://schemas.openxmlformats.org/officeDocument/2006/relationships">
  <dimension ref="A1:L5"/>
  <sheetViews>
    <sheetView zoomScaleSheetLayoutView="100" zoomScalePageLayoutView="0" workbookViewId="0" topLeftCell="A1">
      <selection activeCell="B8" sqref="B8"/>
    </sheetView>
  </sheetViews>
  <sheetFormatPr defaultColWidth="8.125" defaultRowHeight="14.25"/>
  <cols>
    <col min="1" max="1" width="3.125" style="676" customWidth="1"/>
    <col min="2" max="2" width="43.125" style="676" customWidth="1"/>
    <col min="3" max="3" width="3.875" style="676" customWidth="1"/>
    <col min="4" max="4" width="4.25390625" style="676" customWidth="1"/>
    <col min="5" max="5" width="9.75390625" style="681" customWidth="1"/>
    <col min="6" max="6" width="10.50390625" style="681" customWidth="1"/>
    <col min="7" max="7" width="6.25390625" style="676" customWidth="1"/>
    <col min="8" max="8" width="9.75390625" style="676" customWidth="1"/>
    <col min="9" max="9" width="10.50390625" style="681" customWidth="1"/>
    <col min="10" max="10" width="14.125" style="676" customWidth="1"/>
    <col min="11" max="12" width="0" style="676" hidden="1" customWidth="1"/>
    <col min="13" max="16384" width="8.125" style="676" customWidth="1"/>
  </cols>
  <sheetData>
    <row r="1" spans="1:12" ht="12.75">
      <c r="A1" s="1530" t="s">
        <v>918</v>
      </c>
      <c r="B1" s="1530"/>
      <c r="C1" s="1530"/>
      <c r="D1" s="1530"/>
      <c r="E1" s="1530"/>
      <c r="F1" s="1530"/>
      <c r="G1" s="1530"/>
      <c r="H1" s="1530"/>
      <c r="I1" s="1530"/>
      <c r="J1" s="1530"/>
      <c r="K1" s="899"/>
      <c r="L1" s="899"/>
    </row>
    <row r="2" spans="1:12" ht="25.5">
      <c r="A2" s="669" t="s">
        <v>0</v>
      </c>
      <c r="B2" s="670" t="s">
        <v>37</v>
      </c>
      <c r="C2" s="670" t="s">
        <v>2</v>
      </c>
      <c r="D2" s="670" t="s">
        <v>38</v>
      </c>
      <c r="E2" s="671" t="s">
        <v>4</v>
      </c>
      <c r="F2" s="671" t="s">
        <v>5</v>
      </c>
      <c r="G2" s="105" t="s">
        <v>39</v>
      </c>
      <c r="H2" s="848" t="s">
        <v>7</v>
      </c>
      <c r="I2" s="106" t="s">
        <v>8</v>
      </c>
      <c r="J2" s="105" t="s">
        <v>40</v>
      </c>
      <c r="K2" s="298"/>
      <c r="L2" s="298"/>
    </row>
    <row r="3" spans="1:12" ht="49.5" customHeight="1">
      <c r="A3" s="727" t="s">
        <v>11</v>
      </c>
      <c r="B3" s="945" t="s">
        <v>1082</v>
      </c>
      <c r="C3" s="731" t="s">
        <v>27</v>
      </c>
      <c r="D3" s="725">
        <v>8</v>
      </c>
      <c r="E3" s="984"/>
      <c r="F3" s="984"/>
      <c r="G3" s="856">
        <v>0.08</v>
      </c>
      <c r="H3" s="1203"/>
      <c r="I3" s="984"/>
      <c r="J3" s="823"/>
      <c r="K3" s="678"/>
      <c r="L3" s="678"/>
    </row>
    <row r="4" spans="1:12" ht="76.5">
      <c r="A4" s="727" t="s">
        <v>14</v>
      </c>
      <c r="B4" s="945" t="s">
        <v>1083</v>
      </c>
      <c r="C4" s="731" t="s">
        <v>27</v>
      </c>
      <c r="D4" s="725">
        <v>2</v>
      </c>
      <c r="E4" s="984"/>
      <c r="F4" s="984"/>
      <c r="G4" s="856">
        <v>0.08</v>
      </c>
      <c r="H4" s="1203"/>
      <c r="I4" s="984"/>
      <c r="J4" s="823"/>
      <c r="K4" s="678"/>
      <c r="L4" s="678"/>
    </row>
    <row r="5" spans="1:12" ht="14.25" customHeight="1">
      <c r="A5" s="1531" t="s">
        <v>20</v>
      </c>
      <c r="B5" s="1532"/>
      <c r="C5" s="1141" t="s">
        <v>21</v>
      </c>
      <c r="D5" s="1141" t="s">
        <v>21</v>
      </c>
      <c r="E5" s="1142" t="s">
        <v>21</v>
      </c>
      <c r="F5" s="1143"/>
      <c r="G5" s="1144" t="s">
        <v>21</v>
      </c>
      <c r="H5" s="887" t="s">
        <v>21</v>
      </c>
      <c r="I5" s="885"/>
      <c r="J5" s="855" t="s">
        <v>21</v>
      </c>
      <c r="K5" s="897"/>
      <c r="L5" s="897"/>
    </row>
  </sheetData>
  <sheetProtection selectLockedCells="1" selectUnlockedCells="1"/>
  <mergeCells count="2">
    <mergeCell ref="A1:J1"/>
    <mergeCell ref="A5:B5"/>
  </mergeCells>
  <printOptions/>
  <pageMargins left="0.7" right="0.7" top="1.14375" bottom="1.14375" header="0.5118055555555555" footer="0.5118055555555555"/>
  <pageSetup horizontalDpi="300" verticalDpi="300" orientation="landscape" paperSize="9" r:id="rId1"/>
</worksheet>
</file>

<file path=xl/worksheets/sheet35.xml><?xml version="1.0" encoding="utf-8"?>
<worksheet xmlns="http://schemas.openxmlformats.org/spreadsheetml/2006/main" xmlns:r="http://schemas.openxmlformats.org/officeDocument/2006/relationships">
  <dimension ref="A1:L14"/>
  <sheetViews>
    <sheetView zoomScalePageLayoutView="0" workbookViewId="0" topLeftCell="A1">
      <selection activeCell="A14" sqref="A14:B14"/>
    </sheetView>
  </sheetViews>
  <sheetFormatPr defaultColWidth="8.125" defaultRowHeight="14.25"/>
  <cols>
    <col min="1" max="1" width="6.375" style="676" customWidth="1"/>
    <col min="2" max="2" width="45.125" style="676" customWidth="1"/>
    <col min="3" max="3" width="3.875" style="676" customWidth="1"/>
    <col min="4" max="4" width="4.25390625" style="676" customWidth="1"/>
    <col min="5" max="5" width="8.50390625" style="681" customWidth="1"/>
    <col min="6" max="6" width="9.75390625" style="681" customWidth="1"/>
    <col min="7" max="7" width="6.25390625" style="676" customWidth="1"/>
    <col min="8" max="8" width="9.00390625" style="681" customWidth="1"/>
    <col min="9" max="9" width="9.75390625" style="681" customWidth="1"/>
    <col min="10" max="10" width="14.25390625" style="676" customWidth="1"/>
    <col min="11" max="11" width="0.12890625" style="676" customWidth="1"/>
    <col min="12" max="12" width="0" style="676" hidden="1" customWidth="1"/>
    <col min="13" max="16384" width="8.125" style="676" customWidth="1"/>
  </cols>
  <sheetData>
    <row r="1" spans="1:12" ht="18.75" customHeight="1">
      <c r="A1" s="1530" t="s">
        <v>919</v>
      </c>
      <c r="B1" s="1530"/>
      <c r="C1" s="1530"/>
      <c r="D1" s="1530"/>
      <c r="E1" s="1530"/>
      <c r="F1" s="1530"/>
      <c r="G1" s="1530"/>
      <c r="H1" s="1530"/>
      <c r="I1" s="1530"/>
      <c r="J1" s="1530"/>
      <c r="K1" s="899"/>
      <c r="L1" s="899"/>
    </row>
    <row r="2" spans="1:12" ht="25.5">
      <c r="A2" s="669" t="s">
        <v>0</v>
      </c>
      <c r="B2" s="670" t="s">
        <v>37</v>
      </c>
      <c r="C2" s="670" t="s">
        <v>2</v>
      </c>
      <c r="D2" s="670" t="s">
        <v>38</v>
      </c>
      <c r="E2" s="671" t="s">
        <v>4</v>
      </c>
      <c r="F2" s="671" t="s">
        <v>5</v>
      </c>
      <c r="G2" s="105" t="s">
        <v>39</v>
      </c>
      <c r="H2" s="106" t="s">
        <v>7</v>
      </c>
      <c r="I2" s="106" t="s">
        <v>8</v>
      </c>
      <c r="J2" s="105" t="s">
        <v>40</v>
      </c>
      <c r="K2" s="298"/>
      <c r="L2" s="298"/>
    </row>
    <row r="3" spans="1:12" ht="25.5" customHeight="1">
      <c r="A3" s="727" t="s">
        <v>11</v>
      </c>
      <c r="B3" s="945" t="s">
        <v>318</v>
      </c>
      <c r="C3" s="731" t="s">
        <v>27</v>
      </c>
      <c r="D3" s="725">
        <v>1</v>
      </c>
      <c r="E3" s="787"/>
      <c r="F3" s="984"/>
      <c r="G3" s="825">
        <v>0.23</v>
      </c>
      <c r="H3" s="787"/>
      <c r="I3" s="984"/>
      <c r="J3" s="823"/>
      <c r="K3" s="678"/>
      <c r="L3" s="678"/>
    </row>
    <row r="4" spans="1:12" ht="25.5">
      <c r="A4" s="727" t="s">
        <v>14</v>
      </c>
      <c r="B4" s="945" t="s">
        <v>319</v>
      </c>
      <c r="C4" s="731" t="s">
        <v>27</v>
      </c>
      <c r="D4" s="725">
        <v>1</v>
      </c>
      <c r="E4" s="787"/>
      <c r="F4" s="984"/>
      <c r="G4" s="825">
        <v>0.23</v>
      </c>
      <c r="H4" s="787"/>
      <c r="I4" s="984"/>
      <c r="J4" s="823"/>
      <c r="K4" s="678"/>
      <c r="L4" s="678"/>
    </row>
    <row r="5" spans="1:12" ht="25.5">
      <c r="A5" s="727" t="s">
        <v>16</v>
      </c>
      <c r="B5" s="945" t="s">
        <v>320</v>
      </c>
      <c r="C5" s="731" t="s">
        <v>27</v>
      </c>
      <c r="D5" s="725">
        <v>1</v>
      </c>
      <c r="E5" s="787"/>
      <c r="F5" s="984"/>
      <c r="G5" s="825">
        <v>0.23</v>
      </c>
      <c r="H5" s="787"/>
      <c r="I5" s="984"/>
      <c r="J5" s="823"/>
      <c r="K5" s="678"/>
      <c r="L5" s="678"/>
    </row>
    <row r="6" spans="1:12" ht="25.5">
      <c r="A6" s="727" t="s">
        <v>18</v>
      </c>
      <c r="B6" s="945" t="s">
        <v>321</v>
      </c>
      <c r="C6" s="731" t="s">
        <v>27</v>
      </c>
      <c r="D6" s="725">
        <v>1</v>
      </c>
      <c r="E6" s="787"/>
      <c r="F6" s="984"/>
      <c r="G6" s="825">
        <v>0.23</v>
      </c>
      <c r="H6" s="787"/>
      <c r="I6" s="984"/>
      <c r="J6" s="823"/>
      <c r="K6" s="678"/>
      <c r="L6" s="678"/>
    </row>
    <row r="7" spans="1:12" ht="25.5">
      <c r="A7" s="727" t="s">
        <v>45</v>
      </c>
      <c r="B7" s="945" t="s">
        <v>322</v>
      </c>
      <c r="C7" s="731" t="s">
        <v>27</v>
      </c>
      <c r="D7" s="725">
        <v>1</v>
      </c>
      <c r="E7" s="787"/>
      <c r="F7" s="984"/>
      <c r="G7" s="825">
        <v>0.08</v>
      </c>
      <c r="H7" s="787"/>
      <c r="I7" s="984"/>
      <c r="J7" s="823"/>
      <c r="K7" s="678"/>
      <c r="L7" s="678"/>
    </row>
    <row r="8" spans="1:12" ht="25.5">
      <c r="A8" s="727" t="s">
        <v>47</v>
      </c>
      <c r="B8" s="945" t="s">
        <v>323</v>
      </c>
      <c r="C8" s="731" t="s">
        <v>27</v>
      </c>
      <c r="D8" s="725">
        <v>1</v>
      </c>
      <c r="E8" s="787"/>
      <c r="F8" s="984"/>
      <c r="G8" s="825">
        <v>0.08</v>
      </c>
      <c r="H8" s="787"/>
      <c r="I8" s="984"/>
      <c r="J8" s="823"/>
      <c r="K8" s="678"/>
      <c r="L8" s="678"/>
    </row>
    <row r="9" spans="1:12" ht="25.5">
      <c r="A9" s="727" t="s">
        <v>49</v>
      </c>
      <c r="B9" s="945" t="s">
        <v>324</v>
      </c>
      <c r="C9" s="731" t="s">
        <v>27</v>
      </c>
      <c r="D9" s="725">
        <v>1</v>
      </c>
      <c r="E9" s="787"/>
      <c r="F9" s="984"/>
      <c r="G9" s="825">
        <v>0.08</v>
      </c>
      <c r="H9" s="787"/>
      <c r="I9" s="984"/>
      <c r="J9" s="823"/>
      <c r="K9" s="678"/>
      <c r="L9" s="678"/>
    </row>
    <row r="10" spans="1:12" ht="25.5">
      <c r="A10" s="727" t="s">
        <v>51</v>
      </c>
      <c r="B10" s="945" t="s">
        <v>325</v>
      </c>
      <c r="C10" s="731" t="s">
        <v>27</v>
      </c>
      <c r="D10" s="725">
        <v>2</v>
      </c>
      <c r="E10" s="787"/>
      <c r="F10" s="984"/>
      <c r="G10" s="825">
        <v>0.08</v>
      </c>
      <c r="H10" s="787"/>
      <c r="I10" s="984"/>
      <c r="J10" s="823"/>
      <c r="K10" s="678"/>
      <c r="L10" s="678"/>
    </row>
    <row r="11" spans="1:12" ht="25.5">
      <c r="A11" s="727" t="s">
        <v>53</v>
      </c>
      <c r="B11" s="945" t="s">
        <v>326</v>
      </c>
      <c r="C11" s="731" t="s">
        <v>27</v>
      </c>
      <c r="D11" s="725">
        <v>1</v>
      </c>
      <c r="E11" s="787"/>
      <c r="F11" s="984"/>
      <c r="G11" s="825">
        <v>0.08</v>
      </c>
      <c r="H11" s="787"/>
      <c r="I11" s="984"/>
      <c r="J11" s="823"/>
      <c r="K11" s="678"/>
      <c r="L11" s="678"/>
    </row>
    <row r="12" spans="1:12" ht="25.5">
      <c r="A12" s="727" t="s">
        <v>55</v>
      </c>
      <c r="B12" s="945" t="s">
        <v>327</v>
      </c>
      <c r="C12" s="731" t="s">
        <v>27</v>
      </c>
      <c r="D12" s="725">
        <v>1</v>
      </c>
      <c r="E12" s="787"/>
      <c r="F12" s="984"/>
      <c r="G12" s="825">
        <v>0.08</v>
      </c>
      <c r="H12" s="787"/>
      <c r="I12" s="984"/>
      <c r="J12" s="823"/>
      <c r="K12" s="678"/>
      <c r="L12" s="678"/>
    </row>
    <row r="13" spans="1:12" ht="25.5">
      <c r="A13" s="727" t="s">
        <v>57</v>
      </c>
      <c r="B13" s="945" t="s">
        <v>328</v>
      </c>
      <c r="C13" s="731" t="s">
        <v>27</v>
      </c>
      <c r="D13" s="725">
        <v>1</v>
      </c>
      <c r="E13" s="787"/>
      <c r="F13" s="984"/>
      <c r="G13" s="825">
        <v>0.08</v>
      </c>
      <c r="H13" s="787"/>
      <c r="I13" s="984"/>
      <c r="J13" s="823"/>
      <c r="K13" s="678"/>
      <c r="L13" s="678"/>
    </row>
    <row r="14" spans="1:12" ht="14.25" customHeight="1">
      <c r="A14" s="1531" t="s">
        <v>20</v>
      </c>
      <c r="B14" s="1532"/>
      <c r="C14" s="1141" t="s">
        <v>21</v>
      </c>
      <c r="D14" s="1141" t="s">
        <v>21</v>
      </c>
      <c r="E14" s="1142" t="s">
        <v>21</v>
      </c>
      <c r="F14" s="1143"/>
      <c r="G14" s="1144" t="s">
        <v>21</v>
      </c>
      <c r="H14" s="855" t="s">
        <v>21</v>
      </c>
      <c r="I14" s="885"/>
      <c r="J14" s="855" t="s">
        <v>21</v>
      </c>
      <c r="K14" s="897"/>
      <c r="L14" s="897"/>
    </row>
  </sheetData>
  <sheetProtection selectLockedCells="1" selectUnlockedCells="1"/>
  <mergeCells count="2">
    <mergeCell ref="A1:J1"/>
    <mergeCell ref="A14:B14"/>
  </mergeCells>
  <printOptions/>
  <pageMargins left="0.7" right="0.7" top="1.14375" bottom="1.14375" header="0.5118055555555555" footer="0.5118055555555555"/>
  <pageSetup horizontalDpi="300" verticalDpi="300" orientation="landscape" paperSize="9" r:id="rId1"/>
</worksheet>
</file>

<file path=xl/worksheets/sheet36.xml><?xml version="1.0" encoding="utf-8"?>
<worksheet xmlns="http://schemas.openxmlformats.org/spreadsheetml/2006/main" xmlns:r="http://schemas.openxmlformats.org/officeDocument/2006/relationships">
  <sheetPr>
    <tabColor indexed="31"/>
  </sheetPr>
  <dimension ref="A1:L19"/>
  <sheetViews>
    <sheetView view="pageBreakPreview" zoomScale="70" zoomScaleSheetLayoutView="70" zoomScalePageLayoutView="0" workbookViewId="0" topLeftCell="A1">
      <selection activeCell="A19" sqref="A19:B19"/>
    </sheetView>
  </sheetViews>
  <sheetFormatPr defaultColWidth="0" defaultRowHeight="14.25"/>
  <cols>
    <col min="1" max="1" width="4.875" style="676" customWidth="1"/>
    <col min="2" max="2" width="36.75390625" style="676" customWidth="1"/>
    <col min="3" max="3" width="6.375" style="676" customWidth="1"/>
    <col min="4" max="4" width="8.625" style="676" customWidth="1"/>
    <col min="5" max="5" width="8.75390625" style="681" customWidth="1"/>
    <col min="6" max="6" width="13.125" style="681" customWidth="1"/>
    <col min="7" max="7" width="5.375" style="676" customWidth="1"/>
    <col min="8" max="8" width="11.25390625" style="681" customWidth="1"/>
    <col min="9" max="9" width="12.00390625" style="681" customWidth="1"/>
    <col min="10" max="10" width="12.75390625" style="676" customWidth="1"/>
    <col min="11" max="16384" width="0" style="676" hidden="1" customWidth="1"/>
  </cols>
  <sheetData>
    <row r="1" s="1533" customFormat="1" ht="12.75">
      <c r="A1" s="1533" t="s">
        <v>920</v>
      </c>
    </row>
    <row r="2" spans="1:12" ht="51">
      <c r="A2" s="104" t="s">
        <v>0</v>
      </c>
      <c r="B2" s="105" t="s">
        <v>37</v>
      </c>
      <c r="C2" s="105" t="s">
        <v>2</v>
      </c>
      <c r="D2" s="105" t="s">
        <v>38</v>
      </c>
      <c r="E2" s="106" t="s">
        <v>4</v>
      </c>
      <c r="F2" s="106" t="s">
        <v>5</v>
      </c>
      <c r="G2" s="105" t="s">
        <v>39</v>
      </c>
      <c r="H2" s="106" t="s">
        <v>7</v>
      </c>
      <c r="I2" s="106" t="s">
        <v>8</v>
      </c>
      <c r="J2" s="105" t="s">
        <v>40</v>
      </c>
      <c r="K2" s="298"/>
      <c r="L2" s="298"/>
    </row>
    <row r="3" spans="1:12" s="912" customFormat="1" ht="109.5" customHeight="1">
      <c r="A3" s="1173" t="s">
        <v>11</v>
      </c>
      <c r="B3" s="1156" t="s">
        <v>329</v>
      </c>
      <c r="C3" s="1157" t="s">
        <v>13</v>
      </c>
      <c r="D3" s="1157">
        <v>1000</v>
      </c>
      <c r="E3" s="639"/>
      <c r="F3" s="639"/>
      <c r="G3" s="1104">
        <v>0.08</v>
      </c>
      <c r="H3" s="639"/>
      <c r="I3" s="1158"/>
      <c r="J3" s="638"/>
      <c r="K3" s="1160"/>
      <c r="L3" s="1160"/>
    </row>
    <row r="4" spans="1:12" ht="38.25">
      <c r="A4" s="1173" t="s">
        <v>14</v>
      </c>
      <c r="B4" s="1186" t="s">
        <v>330</v>
      </c>
      <c r="C4" s="1174" t="s">
        <v>13</v>
      </c>
      <c r="D4" s="1174">
        <v>170</v>
      </c>
      <c r="E4" s="1118"/>
      <c r="F4" s="639"/>
      <c r="G4" s="1119">
        <v>0.08</v>
      </c>
      <c r="H4" s="639"/>
      <c r="I4" s="1158"/>
      <c r="J4" s="726"/>
      <c r="K4" s="898"/>
      <c r="L4" s="898"/>
    </row>
    <row r="5" spans="1:12" ht="163.5" customHeight="1">
      <c r="A5" s="1173" t="s">
        <v>16</v>
      </c>
      <c r="B5" s="783" t="s">
        <v>331</v>
      </c>
      <c r="C5" s="726" t="s">
        <v>13</v>
      </c>
      <c r="D5" s="727">
        <v>50</v>
      </c>
      <c r="E5" s="872"/>
      <c r="F5" s="639"/>
      <c r="G5" s="883">
        <v>0.08</v>
      </c>
      <c r="H5" s="639"/>
      <c r="I5" s="1158"/>
      <c r="J5" s="726"/>
      <c r="K5" s="898"/>
      <c r="L5" s="898"/>
    </row>
    <row r="6" spans="1:12" ht="293.25" hidden="1">
      <c r="A6" s="1173" t="s">
        <v>18</v>
      </c>
      <c r="B6" s="945" t="s">
        <v>332</v>
      </c>
      <c r="C6" s="731" t="s">
        <v>13</v>
      </c>
      <c r="D6" s="725">
        <v>50</v>
      </c>
      <c r="E6" s="787"/>
      <c r="F6" s="639"/>
      <c r="G6" s="1119">
        <v>0.08</v>
      </c>
      <c r="H6" s="639"/>
      <c r="I6" s="1158"/>
      <c r="J6" s="726"/>
      <c r="K6" s="898"/>
      <c r="L6" s="898"/>
    </row>
    <row r="7" spans="1:12" s="912" customFormat="1" ht="140.25">
      <c r="A7" s="1173" t="s">
        <v>18</v>
      </c>
      <c r="B7" s="1175" t="s">
        <v>333</v>
      </c>
      <c r="C7" s="850" t="s">
        <v>13</v>
      </c>
      <c r="D7" s="851">
        <v>150</v>
      </c>
      <c r="E7" s="1176"/>
      <c r="F7" s="639"/>
      <c r="G7" s="1104">
        <v>0.08</v>
      </c>
      <c r="H7" s="639"/>
      <c r="I7" s="1158"/>
      <c r="J7" s="638"/>
      <c r="K7" s="1160"/>
      <c r="L7" s="1160"/>
    </row>
    <row r="8" spans="1:12" ht="213.75" customHeight="1">
      <c r="A8" s="1173" t="s">
        <v>45</v>
      </c>
      <c r="B8" s="114" t="s">
        <v>334</v>
      </c>
      <c r="C8" s="9" t="s">
        <v>13</v>
      </c>
      <c r="D8" s="10">
        <v>20</v>
      </c>
      <c r="E8" s="11"/>
      <c r="F8" s="639"/>
      <c r="G8" s="1119">
        <v>0.08</v>
      </c>
      <c r="H8" s="639"/>
      <c r="I8" s="1158"/>
      <c r="J8" s="663"/>
      <c r="K8" s="11">
        <v>8100</v>
      </c>
      <c r="L8" s="898"/>
    </row>
    <row r="9" spans="1:12" ht="140.25">
      <c r="A9" s="1173" t="s">
        <v>47</v>
      </c>
      <c r="B9" s="114" t="s">
        <v>335</v>
      </c>
      <c r="C9" s="9" t="s">
        <v>13</v>
      </c>
      <c r="D9" s="10">
        <v>20</v>
      </c>
      <c r="E9" s="11"/>
      <c r="F9" s="639"/>
      <c r="G9" s="1119">
        <v>0.08</v>
      </c>
      <c r="H9" s="639"/>
      <c r="I9" s="1158"/>
      <c r="J9" s="663"/>
      <c r="K9" s="11">
        <v>11124</v>
      </c>
      <c r="L9" s="898"/>
    </row>
    <row r="10" spans="1:12" ht="165.75">
      <c r="A10" s="1173" t="s">
        <v>49</v>
      </c>
      <c r="B10" s="114" t="s">
        <v>336</v>
      </c>
      <c r="C10" s="9" t="s">
        <v>13</v>
      </c>
      <c r="D10" s="10">
        <v>60</v>
      </c>
      <c r="E10" s="11"/>
      <c r="F10" s="639"/>
      <c r="G10" s="1119">
        <v>0.08</v>
      </c>
      <c r="H10" s="639"/>
      <c r="I10" s="1158"/>
      <c r="J10" s="663"/>
      <c r="K10" s="11">
        <v>5832</v>
      </c>
      <c r="L10" s="898"/>
    </row>
    <row r="11" spans="1:12" ht="204">
      <c r="A11" s="1173" t="s">
        <v>51</v>
      </c>
      <c r="B11" s="114" t="s">
        <v>337</v>
      </c>
      <c r="C11" s="9" t="s">
        <v>338</v>
      </c>
      <c r="D11" s="10">
        <v>2</v>
      </c>
      <c r="E11" s="175"/>
      <c r="F11" s="639"/>
      <c r="G11" s="1119">
        <v>0.08</v>
      </c>
      <c r="H11" s="639"/>
      <c r="I11" s="1158"/>
      <c r="J11" s="663"/>
      <c r="K11" s="11">
        <v>324</v>
      </c>
      <c r="L11" s="898"/>
    </row>
    <row r="12" spans="1:12" ht="51">
      <c r="A12" s="1173" t="s">
        <v>53</v>
      </c>
      <c r="B12" s="114" t="s">
        <v>339</v>
      </c>
      <c r="C12" s="9" t="s">
        <v>13</v>
      </c>
      <c r="D12" s="10">
        <v>1</v>
      </c>
      <c r="E12" s="175"/>
      <c r="F12" s="639"/>
      <c r="G12" s="1119">
        <v>0.08</v>
      </c>
      <c r="H12" s="639"/>
      <c r="I12" s="1158"/>
      <c r="J12" s="663"/>
      <c r="K12" s="11">
        <v>205.2</v>
      </c>
      <c r="L12" s="898"/>
    </row>
    <row r="13" spans="1:12" ht="63.75">
      <c r="A13" s="1173" t="s">
        <v>55</v>
      </c>
      <c r="B13" s="107" t="s">
        <v>340</v>
      </c>
      <c r="C13" s="9" t="s">
        <v>13</v>
      </c>
      <c r="D13" s="10">
        <v>1</v>
      </c>
      <c r="E13" s="17"/>
      <c r="F13" s="639"/>
      <c r="G13" s="1119">
        <v>0.08</v>
      </c>
      <c r="H13" s="639"/>
      <c r="I13" s="1158"/>
      <c r="J13" s="663"/>
      <c r="K13" s="11">
        <v>642.6</v>
      </c>
      <c r="L13" s="898"/>
    </row>
    <row r="14" spans="1:12" ht="38.25">
      <c r="A14" s="1173" t="s">
        <v>57</v>
      </c>
      <c r="B14" s="107" t="s">
        <v>341</v>
      </c>
      <c r="C14" s="9" t="s">
        <v>13</v>
      </c>
      <c r="D14" s="10">
        <v>2</v>
      </c>
      <c r="E14" s="17"/>
      <c r="F14" s="639"/>
      <c r="G14" s="1119">
        <v>0.08</v>
      </c>
      <c r="H14" s="639"/>
      <c r="I14" s="1158"/>
      <c r="J14" s="663"/>
      <c r="K14" s="11">
        <v>1350</v>
      </c>
      <c r="L14" s="898"/>
    </row>
    <row r="15" spans="1:12" s="910" customFormat="1" ht="285.75" customHeight="1">
      <c r="A15" s="1173" t="s">
        <v>119</v>
      </c>
      <c r="B15" s="677" t="s">
        <v>342</v>
      </c>
      <c r="C15" s="726" t="s">
        <v>13</v>
      </c>
      <c r="D15" s="727">
        <v>20</v>
      </c>
      <c r="E15" s="872"/>
      <c r="F15" s="639"/>
      <c r="G15" s="883">
        <v>0.08</v>
      </c>
      <c r="H15" s="639"/>
      <c r="I15" s="1158"/>
      <c r="J15" s="1177"/>
      <c r="K15" s="1178"/>
      <c r="L15" s="1178"/>
    </row>
    <row r="16" spans="1:12" ht="64.5" customHeight="1">
      <c r="A16" s="1173" t="s">
        <v>177</v>
      </c>
      <c r="B16" s="107" t="s">
        <v>343</v>
      </c>
      <c r="C16" s="16" t="s">
        <v>13</v>
      </c>
      <c r="D16" s="16">
        <v>1</v>
      </c>
      <c r="E16" s="17"/>
      <c r="F16" s="639"/>
      <c r="G16" s="1119">
        <v>0.08</v>
      </c>
      <c r="H16" s="639"/>
      <c r="I16" s="1158"/>
      <c r="J16" s="663"/>
      <c r="K16" s="11">
        <v>2160</v>
      </c>
      <c r="L16" s="898"/>
    </row>
    <row r="17" spans="1:10" s="1188" customFormat="1" ht="102">
      <c r="A17" s="1173" t="s">
        <v>179</v>
      </c>
      <c r="B17" s="1187" t="s">
        <v>344</v>
      </c>
      <c r="C17" s="1179" t="s">
        <v>13</v>
      </c>
      <c r="D17" s="1179">
        <v>20</v>
      </c>
      <c r="E17" s="1180"/>
      <c r="F17" s="1181"/>
      <c r="G17" s="1182">
        <v>0.08</v>
      </c>
      <c r="H17" s="1183"/>
      <c r="I17" s="1181"/>
      <c r="J17" s="1184"/>
    </row>
    <row r="18" spans="1:12" ht="114.75">
      <c r="A18" s="1173" t="s">
        <v>181</v>
      </c>
      <c r="B18" s="1185" t="s">
        <v>345</v>
      </c>
      <c r="C18" s="731" t="s">
        <v>13</v>
      </c>
      <c r="D18" s="725">
        <v>200</v>
      </c>
      <c r="E18" s="787"/>
      <c r="F18" s="639"/>
      <c r="G18" s="1119">
        <v>0.08</v>
      </c>
      <c r="H18" s="639"/>
      <c r="I18" s="1158"/>
      <c r="J18" s="726"/>
      <c r="K18" s="898"/>
      <c r="L18" s="898"/>
    </row>
    <row r="19" spans="1:12" ht="14.25" customHeight="1">
      <c r="A19" s="1531" t="s">
        <v>20</v>
      </c>
      <c r="B19" s="1532"/>
      <c r="C19" s="1141" t="s">
        <v>21</v>
      </c>
      <c r="D19" s="1141" t="s">
        <v>21</v>
      </c>
      <c r="E19" s="1142" t="s">
        <v>21</v>
      </c>
      <c r="F19" s="1143"/>
      <c r="G19" s="1144" t="s">
        <v>21</v>
      </c>
      <c r="H19" s="855" t="s">
        <v>21</v>
      </c>
      <c r="I19" s="885"/>
      <c r="J19" s="899" t="s">
        <v>21</v>
      </c>
      <c r="K19" s="897"/>
      <c r="L19" s="897"/>
    </row>
  </sheetData>
  <sheetProtection selectLockedCells="1" selectUnlockedCells="1"/>
  <mergeCells count="2">
    <mergeCell ref="A1:IV1"/>
    <mergeCell ref="A19:B19"/>
  </mergeCells>
  <printOptions/>
  <pageMargins left="0.7" right="0.7" top="1.14375" bottom="1.14375" header="0.5118055555555555" footer="0.5118055555555555"/>
  <pageSetup horizontalDpi="300" verticalDpi="300" orientation="landscape" paperSize="9" r:id="rId1"/>
</worksheet>
</file>

<file path=xl/worksheets/sheet37.xml><?xml version="1.0" encoding="utf-8"?>
<worksheet xmlns="http://schemas.openxmlformats.org/spreadsheetml/2006/main" xmlns:r="http://schemas.openxmlformats.org/officeDocument/2006/relationships">
  <sheetPr>
    <tabColor indexed="31"/>
  </sheetPr>
  <dimension ref="A1:L27"/>
  <sheetViews>
    <sheetView zoomScale="50" zoomScaleNormal="50" zoomScalePageLayoutView="0" workbookViewId="0" topLeftCell="A1">
      <selection activeCell="A7" sqref="A7:B7"/>
    </sheetView>
  </sheetViews>
  <sheetFormatPr defaultColWidth="0" defaultRowHeight="14.25"/>
  <cols>
    <col min="1" max="1" width="6.25390625" style="111" customWidth="1"/>
    <col min="2" max="2" width="40.50390625" style="676" customWidth="1"/>
    <col min="3" max="3" width="9.00390625" style="676" customWidth="1"/>
    <col min="4" max="4" width="9.125" style="676" customWidth="1"/>
    <col min="5" max="5" width="9.125" style="681" customWidth="1"/>
    <col min="6" max="6" width="10.25390625" style="681" customWidth="1"/>
    <col min="7" max="7" width="9.125" style="676" customWidth="1"/>
    <col min="8" max="8" width="11.125" style="681" customWidth="1"/>
    <col min="9" max="9" width="10.25390625" style="681" customWidth="1"/>
    <col min="10" max="10" width="10.50390625" style="676" customWidth="1"/>
    <col min="11" max="11" width="8.875" style="676" customWidth="1"/>
    <col min="12" max="16384" width="0" style="676" hidden="1" customWidth="1"/>
  </cols>
  <sheetData>
    <row r="1" s="1534" customFormat="1" ht="12.75">
      <c r="A1" s="1534" t="s">
        <v>1081</v>
      </c>
    </row>
    <row r="2" spans="1:11" ht="37.5" customHeight="1">
      <c r="A2" s="204" t="s">
        <v>0</v>
      </c>
      <c r="B2" s="204" t="s">
        <v>1</v>
      </c>
      <c r="C2" s="204" t="s">
        <v>2</v>
      </c>
      <c r="D2" s="204" t="s">
        <v>3</v>
      </c>
      <c r="E2" s="201" t="s">
        <v>4</v>
      </c>
      <c r="F2" s="201" t="s">
        <v>5</v>
      </c>
      <c r="G2" s="202" t="s">
        <v>6</v>
      </c>
      <c r="H2" s="201" t="s">
        <v>7</v>
      </c>
      <c r="I2" s="201" t="s">
        <v>8</v>
      </c>
      <c r="J2" s="204" t="s">
        <v>9</v>
      </c>
      <c r="K2" s="285" t="s">
        <v>10</v>
      </c>
    </row>
    <row r="3" spans="1:12" s="912" customFormat="1" ht="281.25" customHeight="1">
      <c r="A3" s="994" t="s">
        <v>11</v>
      </c>
      <c r="B3" s="1156" t="s">
        <v>276</v>
      </c>
      <c r="C3" s="1157" t="s">
        <v>13</v>
      </c>
      <c r="D3" s="1157">
        <v>300</v>
      </c>
      <c r="E3" s="639"/>
      <c r="F3" s="638"/>
      <c r="G3" s="1104">
        <v>0.08</v>
      </c>
      <c r="H3" s="639"/>
      <c r="I3" s="1158"/>
      <c r="J3" s="1159"/>
      <c r="K3" s="638"/>
      <c r="L3" s="1160"/>
    </row>
    <row r="4" spans="1:11" ht="387" customHeight="1">
      <c r="A4" s="16">
        <v>2</v>
      </c>
      <c r="B4" s="286" t="s">
        <v>346</v>
      </c>
      <c r="C4" s="287" t="s">
        <v>13</v>
      </c>
      <c r="D4" s="288">
        <v>120</v>
      </c>
      <c r="E4" s="289"/>
      <c r="F4" s="888"/>
      <c r="G4" s="1170">
        <v>0.08</v>
      </c>
      <c r="H4" s="1161"/>
      <c r="I4" s="1161"/>
      <c r="J4" s="290"/>
      <c r="K4" s="291"/>
    </row>
    <row r="5" spans="1:11" ht="76.5">
      <c r="A5" s="111">
        <v>3</v>
      </c>
      <c r="B5" s="292" t="s">
        <v>347</v>
      </c>
      <c r="C5" s="293" t="s">
        <v>13</v>
      </c>
      <c r="D5" s="294">
        <v>50</v>
      </c>
      <c r="E5" s="295"/>
      <c r="F5" s="879"/>
      <c r="G5" s="1171">
        <v>0.08</v>
      </c>
      <c r="H5" s="1162"/>
      <c r="I5" s="1163"/>
      <c r="J5" s="296"/>
      <c r="K5" s="296"/>
    </row>
    <row r="6" spans="1:11" ht="232.5" customHeight="1">
      <c r="A6" s="9">
        <v>4</v>
      </c>
      <c r="B6" s="169" t="s">
        <v>284</v>
      </c>
      <c r="C6" s="15" t="s">
        <v>13</v>
      </c>
      <c r="D6" s="14">
        <v>200</v>
      </c>
      <c r="E6" s="175"/>
      <c r="F6" s="726"/>
      <c r="G6" s="1172">
        <v>0.08</v>
      </c>
      <c r="H6" s="1118"/>
      <c r="I6" s="1164"/>
      <c r="J6" s="14"/>
      <c r="K6" s="14"/>
    </row>
    <row r="7" spans="1:11" ht="14.25" customHeight="1">
      <c r="A7" s="1454" t="s">
        <v>20</v>
      </c>
      <c r="B7" s="1456"/>
      <c r="C7" s="15" t="s">
        <v>21</v>
      </c>
      <c r="D7" s="14" t="s">
        <v>21</v>
      </c>
      <c r="E7" s="175" t="s">
        <v>21</v>
      </c>
      <c r="F7" s="175"/>
      <c r="G7" s="184" t="s">
        <v>21</v>
      </c>
      <c r="H7" s="175" t="s">
        <v>21</v>
      </c>
      <c r="I7" s="175"/>
      <c r="J7" s="14" t="s">
        <v>21</v>
      </c>
      <c r="K7" s="14" t="s">
        <v>21</v>
      </c>
    </row>
    <row r="8" ht="12.75">
      <c r="D8" s="689"/>
    </row>
    <row r="9" ht="12.75">
      <c r="D9" s="689"/>
    </row>
    <row r="10" ht="12.75">
      <c r="D10" s="689"/>
    </row>
    <row r="11" ht="12.75">
      <c r="D11" s="689"/>
    </row>
    <row r="24" ht="12.75">
      <c r="A24" s="1166"/>
    </row>
    <row r="25" ht="12.75">
      <c r="A25" s="1165"/>
    </row>
    <row r="26" ht="12.75">
      <c r="A26" s="1167"/>
    </row>
    <row r="27" ht="12.75">
      <c r="A27" s="1168"/>
    </row>
  </sheetData>
  <sheetProtection selectLockedCells="1" selectUnlockedCells="1"/>
  <mergeCells count="2">
    <mergeCell ref="A1:IV1"/>
    <mergeCell ref="A7:B7"/>
  </mergeCells>
  <printOptions/>
  <pageMargins left="0.7" right="0.7" top="0.75" bottom="0.75" header="0.5118055555555555" footer="0.5118055555555555"/>
  <pageSetup horizontalDpi="300" verticalDpi="300" orientation="landscape" paperSize="9" r:id="rId1"/>
  <colBreaks count="1" manualBreakCount="1">
    <brk id="11" max="65535" man="1"/>
  </colBreaks>
</worksheet>
</file>

<file path=xl/worksheets/sheet38.xml><?xml version="1.0" encoding="utf-8"?>
<worksheet xmlns="http://schemas.openxmlformats.org/spreadsheetml/2006/main" xmlns:r="http://schemas.openxmlformats.org/officeDocument/2006/relationships">
  <sheetPr>
    <tabColor indexed="31"/>
  </sheetPr>
  <dimension ref="A1:J16"/>
  <sheetViews>
    <sheetView zoomScalePageLayoutView="0" workbookViewId="0" topLeftCell="A1">
      <selection activeCell="A16" sqref="A16:B16"/>
    </sheetView>
  </sheetViews>
  <sheetFormatPr defaultColWidth="8.125" defaultRowHeight="14.25"/>
  <cols>
    <col min="1" max="1" width="3.375" style="111" bestFit="1" customWidth="1"/>
    <col min="2" max="2" width="29.875" style="676" customWidth="1"/>
    <col min="3" max="3" width="6.50390625" style="676" customWidth="1"/>
    <col min="4" max="4" width="6.125" style="676" customWidth="1"/>
    <col min="5" max="5" width="10.75390625" style="681" customWidth="1"/>
    <col min="6" max="6" width="12.375" style="681" customWidth="1"/>
    <col min="7" max="7" width="8.625" style="676" customWidth="1"/>
    <col min="8" max="8" width="10.50390625" style="681" customWidth="1"/>
    <col min="9" max="9" width="14.50390625" style="681" customWidth="1"/>
    <col min="10" max="10" width="15.875" style="676" customWidth="1"/>
    <col min="11" max="16384" width="8.125" style="676" customWidth="1"/>
  </cols>
  <sheetData>
    <row r="1" s="1452" customFormat="1" ht="21" customHeight="1">
      <c r="A1" s="1452" t="s">
        <v>1080</v>
      </c>
    </row>
    <row r="2" spans="1:10" s="679" customFormat="1" ht="25.5">
      <c r="A2" s="1152" t="s">
        <v>0</v>
      </c>
      <c r="B2" s="1151" t="s">
        <v>37</v>
      </c>
      <c r="C2" s="1152" t="s">
        <v>2</v>
      </c>
      <c r="D2" s="1152" t="s">
        <v>38</v>
      </c>
      <c r="E2" s="1155" t="s">
        <v>348</v>
      </c>
      <c r="F2" s="1155" t="s">
        <v>349</v>
      </c>
      <c r="G2" s="1152" t="s">
        <v>39</v>
      </c>
      <c r="H2" s="1155" t="s">
        <v>350</v>
      </c>
      <c r="I2" s="1155" t="s">
        <v>351</v>
      </c>
      <c r="J2" s="1152" t="s">
        <v>40</v>
      </c>
    </row>
    <row r="3" spans="1:10" ht="38.25">
      <c r="A3" s="16">
        <v>1</v>
      </c>
      <c r="B3" s="1145" t="s">
        <v>352</v>
      </c>
      <c r="C3" s="16" t="s">
        <v>27</v>
      </c>
      <c r="D3" s="16">
        <v>3</v>
      </c>
      <c r="E3" s="1146"/>
      <c r="F3" s="17"/>
      <c r="G3" s="1147">
        <v>0.08</v>
      </c>
      <c r="H3" s="17"/>
      <c r="I3" s="17"/>
      <c r="J3" s="16"/>
    </row>
    <row r="4" spans="1:10" ht="30.75" customHeight="1">
      <c r="A4" s="16">
        <v>2</v>
      </c>
      <c r="B4" s="1145" t="s">
        <v>353</v>
      </c>
      <c r="C4" s="16" t="s">
        <v>13</v>
      </c>
      <c r="D4" s="16">
        <v>2</v>
      </c>
      <c r="E4" s="1146"/>
      <c r="F4" s="17"/>
      <c r="G4" s="1147">
        <v>0.08</v>
      </c>
      <c r="H4" s="17"/>
      <c r="I4" s="17"/>
      <c r="J4" s="16"/>
    </row>
    <row r="5" spans="1:10" ht="31.5" customHeight="1">
      <c r="A5" s="16">
        <v>3</v>
      </c>
      <c r="B5" s="1145" t="s">
        <v>354</v>
      </c>
      <c r="C5" s="16" t="s">
        <v>13</v>
      </c>
      <c r="D5" s="16">
        <v>12</v>
      </c>
      <c r="E5" s="1146"/>
      <c r="F5" s="17"/>
      <c r="G5" s="1147">
        <v>0.23</v>
      </c>
      <c r="H5" s="17"/>
      <c r="I5" s="17"/>
      <c r="J5" s="16"/>
    </row>
    <row r="6" spans="1:10" ht="38.25">
      <c r="A6" s="16">
        <v>4</v>
      </c>
      <c r="B6" s="1145" t="s">
        <v>355</v>
      </c>
      <c r="C6" s="16" t="s">
        <v>27</v>
      </c>
      <c r="D6" s="16">
        <v>3</v>
      </c>
      <c r="E6" s="1146"/>
      <c r="F6" s="17"/>
      <c r="G6" s="1147">
        <v>0.08</v>
      </c>
      <c r="H6" s="17"/>
      <c r="I6" s="17"/>
      <c r="J6" s="16"/>
    </row>
    <row r="7" spans="1:10" ht="25.5">
      <c r="A7" s="16">
        <v>5</v>
      </c>
      <c r="B7" s="1145" t="s">
        <v>356</v>
      </c>
      <c r="C7" s="16" t="s">
        <v>13</v>
      </c>
      <c r="D7" s="16">
        <v>30</v>
      </c>
      <c r="E7" s="1146"/>
      <c r="F7" s="17"/>
      <c r="G7" s="1147">
        <v>0.08</v>
      </c>
      <c r="H7" s="17"/>
      <c r="I7" s="17"/>
      <c r="J7" s="16"/>
    </row>
    <row r="8" spans="1:10" ht="51">
      <c r="A8" s="16">
        <v>6</v>
      </c>
      <c r="B8" s="1145" t="s">
        <v>357</v>
      </c>
      <c r="C8" s="16" t="s">
        <v>27</v>
      </c>
      <c r="D8" s="16">
        <v>2</v>
      </c>
      <c r="E8" s="1146"/>
      <c r="F8" s="17"/>
      <c r="G8" s="1147">
        <v>0.08</v>
      </c>
      <c r="H8" s="17"/>
      <c r="I8" s="17"/>
      <c r="J8" s="16"/>
    </row>
    <row r="9" spans="1:10" ht="43.5" customHeight="1">
      <c r="A9" s="16">
        <v>7</v>
      </c>
      <c r="B9" s="1145" t="s">
        <v>358</v>
      </c>
      <c r="C9" s="16" t="s">
        <v>27</v>
      </c>
      <c r="D9" s="16">
        <v>1</v>
      </c>
      <c r="E9" s="1146"/>
      <c r="F9" s="17"/>
      <c r="G9" s="1147">
        <v>0.08</v>
      </c>
      <c r="H9" s="17"/>
      <c r="I9" s="17"/>
      <c r="J9" s="16"/>
    </row>
    <row r="10" spans="1:10" ht="41.25" customHeight="1">
      <c r="A10" s="16">
        <v>8</v>
      </c>
      <c r="B10" s="1145" t="s">
        <v>359</v>
      </c>
      <c r="C10" s="16" t="s">
        <v>13</v>
      </c>
      <c r="D10" s="16">
        <v>40</v>
      </c>
      <c r="E10" s="1146"/>
      <c r="F10" s="17"/>
      <c r="G10" s="1147">
        <v>0.08</v>
      </c>
      <c r="H10" s="17"/>
      <c r="I10" s="17"/>
      <c r="J10" s="16"/>
    </row>
    <row r="11" spans="1:10" ht="25.5">
      <c r="A11" s="16">
        <v>9</v>
      </c>
      <c r="B11" s="1145" t="s">
        <v>360</v>
      </c>
      <c r="C11" s="16" t="s">
        <v>13</v>
      </c>
      <c r="D11" s="16">
        <v>700</v>
      </c>
      <c r="E11" s="1146"/>
      <c r="F11" s="17"/>
      <c r="G11" s="1147">
        <v>0.08</v>
      </c>
      <c r="H11" s="17"/>
      <c r="I11" s="17"/>
      <c r="J11" s="16"/>
    </row>
    <row r="12" spans="1:10" ht="25.5">
      <c r="A12" s="16">
        <v>10</v>
      </c>
      <c r="B12" s="1145" t="s">
        <v>361</v>
      </c>
      <c r="C12" s="16" t="s">
        <v>13</v>
      </c>
      <c r="D12" s="16">
        <v>700</v>
      </c>
      <c r="E12" s="1146"/>
      <c r="F12" s="17"/>
      <c r="G12" s="1147">
        <v>0.08</v>
      </c>
      <c r="H12" s="17"/>
      <c r="I12" s="17"/>
      <c r="J12" s="765"/>
    </row>
    <row r="13" spans="1:10" ht="76.5">
      <c r="A13" s="16">
        <v>11</v>
      </c>
      <c r="B13" s="1145" t="s">
        <v>362</v>
      </c>
      <c r="C13" s="16" t="s">
        <v>13</v>
      </c>
      <c r="D13" s="16">
        <v>700</v>
      </c>
      <c r="E13" s="1146"/>
      <c r="F13" s="17"/>
      <c r="G13" s="1147">
        <v>0.08</v>
      </c>
      <c r="H13" s="17"/>
      <c r="I13" s="17"/>
      <c r="J13" s="16"/>
    </row>
    <row r="14" spans="1:10" ht="25.5">
      <c r="A14" s="1154">
        <v>12</v>
      </c>
      <c r="B14" s="1148" t="s">
        <v>363</v>
      </c>
      <c r="C14" s="1154" t="s">
        <v>13</v>
      </c>
      <c r="D14" s="1154">
        <v>200</v>
      </c>
      <c r="E14" s="1149"/>
      <c r="F14" s="17"/>
      <c r="G14" s="1150">
        <v>0.08</v>
      </c>
      <c r="H14" s="17"/>
      <c r="I14" s="17"/>
      <c r="J14" s="1154"/>
    </row>
    <row r="15" spans="1:10" ht="12.75">
      <c r="A15" s="16">
        <v>13</v>
      </c>
      <c r="B15" s="1145" t="s">
        <v>364</v>
      </c>
      <c r="C15" s="16" t="s">
        <v>13</v>
      </c>
      <c r="D15" s="16">
        <v>30</v>
      </c>
      <c r="E15" s="1146"/>
      <c r="F15" s="17"/>
      <c r="G15" s="1147">
        <v>0.08</v>
      </c>
      <c r="H15" s="17"/>
      <c r="I15" s="17"/>
      <c r="J15" s="16"/>
    </row>
    <row r="16" spans="1:10" ht="14.25" customHeight="1">
      <c r="A16" s="1424" t="s">
        <v>20</v>
      </c>
      <c r="B16" s="1426"/>
      <c r="C16" s="16" t="s">
        <v>21</v>
      </c>
      <c r="D16" s="16" t="s">
        <v>21</v>
      </c>
      <c r="E16" s="17" t="s">
        <v>21</v>
      </c>
      <c r="F16" s="17"/>
      <c r="G16" s="16" t="s">
        <v>21</v>
      </c>
      <c r="H16" s="17" t="s">
        <v>21</v>
      </c>
      <c r="I16" s="17"/>
      <c r="J16" s="16" t="s">
        <v>21</v>
      </c>
    </row>
  </sheetData>
  <sheetProtection selectLockedCells="1" selectUnlockedCells="1"/>
  <mergeCells count="2">
    <mergeCell ref="A1:IV1"/>
    <mergeCell ref="A16:B16"/>
  </mergeCells>
  <printOptions/>
  <pageMargins left="0.7" right="0.7" top="1.14375" bottom="1.14375" header="0.5118055555555555" footer="0.5118055555555555"/>
  <pageSetup horizontalDpi="300" verticalDpi="300" orientation="landscape" paperSize="9" r:id="rId1"/>
</worksheet>
</file>

<file path=xl/worksheets/sheet39.xml><?xml version="1.0" encoding="utf-8"?>
<worksheet xmlns="http://schemas.openxmlformats.org/spreadsheetml/2006/main" xmlns:r="http://schemas.openxmlformats.org/officeDocument/2006/relationships">
  <sheetPr>
    <tabColor indexed="40"/>
  </sheetPr>
  <dimension ref="A1:L4"/>
  <sheetViews>
    <sheetView zoomScalePageLayoutView="0" workbookViewId="0" topLeftCell="A1">
      <selection activeCell="A4" sqref="A4:B4"/>
    </sheetView>
  </sheetViews>
  <sheetFormatPr defaultColWidth="0" defaultRowHeight="14.25"/>
  <cols>
    <col min="1" max="1" width="3.375" style="694" bestFit="1" customWidth="1"/>
    <col min="2" max="2" width="34.375" style="694" customWidth="1"/>
    <col min="3" max="3" width="7.75390625" style="694" customWidth="1"/>
    <col min="4" max="4" width="7.625" style="694" customWidth="1"/>
    <col min="5" max="5" width="7.50390625" style="703" customWidth="1"/>
    <col min="6" max="6" width="9.75390625" style="703" customWidth="1"/>
    <col min="7" max="7" width="9.75390625" style="694" customWidth="1"/>
    <col min="8" max="8" width="12.75390625" style="703" customWidth="1"/>
    <col min="9" max="9" width="10.875" style="703" customWidth="1"/>
    <col min="10" max="10" width="13.00390625" style="694" customWidth="1"/>
    <col min="11" max="12" width="0" style="694" hidden="1" customWidth="1"/>
    <col min="13" max="13" width="0.2421875" style="694" customWidth="1"/>
    <col min="14" max="16384" width="0" style="694" hidden="1" customWidth="1"/>
  </cols>
  <sheetData>
    <row r="1" s="1535" customFormat="1" ht="12.75">
      <c r="A1" s="1535" t="s">
        <v>923</v>
      </c>
    </row>
    <row r="2" spans="1:12" ht="51">
      <c r="A2" s="104" t="s">
        <v>0</v>
      </c>
      <c r="B2" s="105" t="s">
        <v>37</v>
      </c>
      <c r="C2" s="105" t="s">
        <v>365</v>
      </c>
      <c r="D2" s="105" t="s">
        <v>38</v>
      </c>
      <c r="E2" s="106" t="s">
        <v>366</v>
      </c>
      <c r="F2" s="106" t="s">
        <v>5</v>
      </c>
      <c r="G2" s="1139" t="s">
        <v>39</v>
      </c>
      <c r="H2" s="106" t="s">
        <v>367</v>
      </c>
      <c r="I2" s="106" t="s">
        <v>8</v>
      </c>
      <c r="J2" s="105" t="s">
        <v>40</v>
      </c>
      <c r="K2" s="298"/>
      <c r="L2" s="298"/>
    </row>
    <row r="3" spans="1:12" ht="89.25">
      <c r="A3" s="727" t="s">
        <v>11</v>
      </c>
      <c r="B3" s="945" t="s">
        <v>369</v>
      </c>
      <c r="C3" s="726" t="s">
        <v>23</v>
      </c>
      <c r="D3" s="726">
        <v>30</v>
      </c>
      <c r="E3" s="1118"/>
      <c r="F3" s="1118"/>
      <c r="G3" s="1140">
        <v>0.08</v>
      </c>
      <c r="H3" s="1118"/>
      <c r="I3" s="1118"/>
      <c r="J3" s="823"/>
      <c r="K3" s="678"/>
      <c r="L3" s="678"/>
    </row>
    <row r="4" spans="1:12" ht="14.25" customHeight="1">
      <c r="A4" s="1531" t="s">
        <v>20</v>
      </c>
      <c r="B4" s="1532"/>
      <c r="C4" s="1141" t="s">
        <v>21</v>
      </c>
      <c r="D4" s="1141" t="s">
        <v>21</v>
      </c>
      <c r="E4" s="1142" t="s">
        <v>21</v>
      </c>
      <c r="F4" s="1143"/>
      <c r="G4" s="1144" t="s">
        <v>21</v>
      </c>
      <c r="H4" s="855" t="s">
        <v>21</v>
      </c>
      <c r="I4" s="885"/>
      <c r="J4" s="855" t="s">
        <v>21</v>
      </c>
      <c r="K4" s="897"/>
      <c r="L4" s="897"/>
    </row>
  </sheetData>
  <sheetProtection selectLockedCells="1" selectUnlockedCells="1"/>
  <mergeCells count="2">
    <mergeCell ref="A1:IV1"/>
    <mergeCell ref="A4:B4"/>
  </mergeCells>
  <printOptions/>
  <pageMargins left="0.7" right="0.7" top="1.14375" bottom="1.14375"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indexed="10"/>
  </sheetPr>
  <dimension ref="A1:L17"/>
  <sheetViews>
    <sheetView view="pageBreakPreview" zoomScale="60" zoomScalePageLayoutView="0" workbookViewId="0" topLeftCell="A1">
      <selection activeCell="A14" sqref="A14:B14"/>
    </sheetView>
  </sheetViews>
  <sheetFormatPr defaultColWidth="9.00390625" defaultRowHeight="14.25"/>
  <cols>
    <col min="1" max="1" width="6.125" style="676" customWidth="1"/>
    <col min="2" max="2" width="29.875" style="676" customWidth="1"/>
    <col min="3" max="3" width="5.125" style="676" customWidth="1"/>
    <col min="4" max="4" width="6.625" style="676" customWidth="1"/>
    <col min="5" max="5" width="9.125" style="681" customWidth="1"/>
    <col min="6" max="6" width="11.75390625" style="681" customWidth="1"/>
    <col min="7" max="7" width="9.125" style="785" customWidth="1"/>
    <col min="8" max="8" width="10.25390625" style="681" customWidth="1"/>
    <col min="9" max="9" width="11.875" style="681" customWidth="1"/>
    <col min="10" max="10" width="12.875" style="676" customWidth="1"/>
    <col min="11" max="16384" width="9.00390625" style="676" customWidth="1"/>
  </cols>
  <sheetData>
    <row r="1" s="1432" customFormat="1" ht="12.75">
      <c r="A1" s="1432" t="s">
        <v>895</v>
      </c>
    </row>
    <row r="2" spans="1:12" ht="51">
      <c r="A2" s="669" t="s">
        <v>0</v>
      </c>
      <c r="B2" s="670" t="s">
        <v>37</v>
      </c>
      <c r="C2" s="670" t="s">
        <v>2</v>
      </c>
      <c r="D2" s="670" t="s">
        <v>38</v>
      </c>
      <c r="E2" s="671" t="s">
        <v>4</v>
      </c>
      <c r="F2" s="671" t="s">
        <v>5</v>
      </c>
      <c r="G2" s="675" t="s">
        <v>39</v>
      </c>
      <c r="H2" s="671" t="s">
        <v>7</v>
      </c>
      <c r="I2" s="671" t="s">
        <v>8</v>
      </c>
      <c r="J2" s="670" t="s">
        <v>40</v>
      </c>
      <c r="K2" s="298"/>
      <c r="L2" s="298"/>
    </row>
    <row r="3" spans="1:12" s="912" customFormat="1" ht="102">
      <c r="A3" s="1389" t="s">
        <v>11</v>
      </c>
      <c r="B3" s="1015" t="s">
        <v>41</v>
      </c>
      <c r="C3" s="1095" t="s">
        <v>23</v>
      </c>
      <c r="D3" s="638">
        <v>20</v>
      </c>
      <c r="E3" s="639"/>
      <c r="F3" s="639"/>
      <c r="G3" s="640">
        <v>0.08</v>
      </c>
      <c r="H3" s="639"/>
      <c r="I3" s="639"/>
      <c r="J3" s="638"/>
      <c r="K3" s="298"/>
      <c r="L3" s="298"/>
    </row>
    <row r="4" spans="1:11" ht="102">
      <c r="A4" s="1389" t="s">
        <v>14</v>
      </c>
      <c r="B4" s="107" t="s">
        <v>42</v>
      </c>
      <c r="C4" s="46" t="s">
        <v>23</v>
      </c>
      <c r="D4" s="699">
        <v>70</v>
      </c>
      <c r="E4" s="1391"/>
      <c r="F4" s="1391"/>
      <c r="G4" s="882">
        <v>0.08</v>
      </c>
      <c r="H4" s="1391"/>
      <c r="I4" s="1391"/>
      <c r="J4" s="1391"/>
      <c r="K4" s="681"/>
    </row>
    <row r="5" spans="1:11" ht="102">
      <c r="A5" s="1389" t="s">
        <v>16</v>
      </c>
      <c r="B5" s="107" t="s">
        <v>43</v>
      </c>
      <c r="C5" s="1390" t="s">
        <v>23</v>
      </c>
      <c r="D5" s="16">
        <v>70</v>
      </c>
      <c r="E5" s="17"/>
      <c r="F5" s="17"/>
      <c r="G5" s="18">
        <v>0.08</v>
      </c>
      <c r="H5" s="17"/>
      <c r="I5" s="17"/>
      <c r="J5" s="17"/>
      <c r="K5" s="681"/>
    </row>
    <row r="6" spans="1:10" ht="127.5">
      <c r="A6" s="1389" t="s">
        <v>18</v>
      </c>
      <c r="B6" s="107" t="s">
        <v>44</v>
      </c>
      <c r="C6" s="1390" t="s">
        <v>13</v>
      </c>
      <c r="D6" s="16">
        <v>10</v>
      </c>
      <c r="E6" s="17"/>
      <c r="F6" s="17"/>
      <c r="G6" s="18">
        <v>0.08</v>
      </c>
      <c r="H6" s="17"/>
      <c r="I6" s="17"/>
      <c r="J6" s="16"/>
    </row>
    <row r="7" spans="1:10" ht="127.5">
      <c r="A7" s="1389" t="s">
        <v>45</v>
      </c>
      <c r="B7" s="107" t="s">
        <v>46</v>
      </c>
      <c r="C7" s="1390" t="s">
        <v>23</v>
      </c>
      <c r="D7" s="16">
        <v>5</v>
      </c>
      <c r="E7" s="17"/>
      <c r="F7" s="17"/>
      <c r="G7" s="18">
        <v>0.08</v>
      </c>
      <c r="H7" s="17"/>
      <c r="I7" s="17"/>
      <c r="J7" s="16"/>
    </row>
    <row r="8" spans="1:10" ht="63.75">
      <c r="A8" s="1389" t="s">
        <v>47</v>
      </c>
      <c r="B8" s="107" t="s">
        <v>48</v>
      </c>
      <c r="C8" s="1255" t="s">
        <v>23</v>
      </c>
      <c r="D8" s="16">
        <v>40</v>
      </c>
      <c r="E8" s="17"/>
      <c r="F8" s="17"/>
      <c r="G8" s="18">
        <v>0.08</v>
      </c>
      <c r="H8" s="17"/>
      <c r="I8" s="17"/>
      <c r="J8" s="16"/>
    </row>
    <row r="9" spans="1:10" ht="51">
      <c r="A9" s="1389" t="s">
        <v>49</v>
      </c>
      <c r="B9" s="107" t="s">
        <v>50</v>
      </c>
      <c r="C9" s="1255" t="s">
        <v>13</v>
      </c>
      <c r="D9" s="16">
        <v>40</v>
      </c>
      <c r="E9" s="17"/>
      <c r="F9" s="17"/>
      <c r="G9" s="18">
        <v>0.08</v>
      </c>
      <c r="H9" s="17"/>
      <c r="I9" s="17"/>
      <c r="J9" s="16"/>
    </row>
    <row r="10" spans="1:10" ht="54" customHeight="1">
      <c r="A10" s="1389" t="s">
        <v>51</v>
      </c>
      <c r="B10" s="107" t="s">
        <v>52</v>
      </c>
      <c r="C10" s="1255" t="s">
        <v>13</v>
      </c>
      <c r="D10" s="16">
        <v>30</v>
      </c>
      <c r="E10" s="17"/>
      <c r="F10" s="17"/>
      <c r="G10" s="18">
        <v>0.08</v>
      </c>
      <c r="H10" s="17"/>
      <c r="I10" s="17"/>
      <c r="J10" s="16"/>
    </row>
    <row r="11" spans="1:10" ht="59.25" customHeight="1">
      <c r="A11" s="1389" t="s">
        <v>53</v>
      </c>
      <c r="B11" s="1210" t="s">
        <v>54</v>
      </c>
      <c r="C11" s="1255" t="s">
        <v>23</v>
      </c>
      <c r="D11" s="16">
        <v>30</v>
      </c>
      <c r="E11" s="17"/>
      <c r="F11" s="17"/>
      <c r="G11" s="18">
        <v>0.08</v>
      </c>
      <c r="H11" s="17"/>
      <c r="I11" s="17"/>
      <c r="J11" s="16"/>
    </row>
    <row r="12" spans="1:10" ht="96.75" customHeight="1">
      <c r="A12" s="1389" t="s">
        <v>55</v>
      </c>
      <c r="B12" s="107" t="s">
        <v>56</v>
      </c>
      <c r="C12" s="1387" t="s">
        <v>13</v>
      </c>
      <c r="D12" s="16">
        <v>120</v>
      </c>
      <c r="E12" s="17"/>
      <c r="F12" s="17"/>
      <c r="G12" s="18">
        <v>0.08</v>
      </c>
      <c r="H12" s="17"/>
      <c r="I12" s="17"/>
      <c r="J12" s="16"/>
    </row>
    <row r="13" spans="1:10" ht="27.75" customHeight="1">
      <c r="A13" s="1389" t="s">
        <v>57</v>
      </c>
      <c r="B13" s="107" t="s">
        <v>58</v>
      </c>
      <c r="C13" s="1388" t="s">
        <v>13</v>
      </c>
      <c r="D13" s="16">
        <v>100</v>
      </c>
      <c r="E13" s="17"/>
      <c r="F13" s="17"/>
      <c r="G13" s="18">
        <v>0.08</v>
      </c>
      <c r="H13" s="17"/>
      <c r="I13" s="17"/>
      <c r="J13" s="16"/>
    </row>
    <row r="14" spans="1:10" ht="14.25" customHeight="1">
      <c r="A14" s="1424" t="s">
        <v>20</v>
      </c>
      <c r="B14" s="1426"/>
      <c r="C14" s="16" t="s">
        <v>21</v>
      </c>
      <c r="D14" s="16" t="s">
        <v>21</v>
      </c>
      <c r="E14" s="17" t="s">
        <v>21</v>
      </c>
      <c r="F14" s="17"/>
      <c r="G14" s="18" t="s">
        <v>21</v>
      </c>
      <c r="H14" s="17" t="s">
        <v>21</v>
      </c>
      <c r="I14" s="17"/>
      <c r="J14" s="16" t="s">
        <v>21</v>
      </c>
    </row>
    <row r="17" spans="5:11" ht="59.25" customHeight="1">
      <c r="E17" s="676"/>
      <c r="G17" s="681"/>
      <c r="J17" s="681"/>
      <c r="K17" s="681"/>
    </row>
  </sheetData>
  <sheetProtection selectLockedCells="1" selectUnlockedCells="1"/>
  <mergeCells count="2">
    <mergeCell ref="A1:IV1"/>
    <mergeCell ref="A14:B14"/>
  </mergeCells>
  <printOptions/>
  <pageMargins left="0.7" right="0.7" top="0.75" bottom="0.75" header="0.5118055555555555" footer="0.5118055555555555"/>
  <pageSetup horizontalDpi="300" verticalDpi="300" orientation="landscape" paperSize="9" r:id="rId1"/>
</worksheet>
</file>

<file path=xl/worksheets/sheet40.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
    </sheetView>
  </sheetViews>
  <sheetFormatPr defaultColWidth="8.125" defaultRowHeight="14.25"/>
  <cols>
    <col min="1" max="1" width="7.125" style="0" customWidth="1"/>
    <col min="2" max="2" width="24.25390625" style="0" customWidth="1"/>
    <col min="3" max="3" width="8.125" style="0" customWidth="1"/>
    <col min="4" max="4" width="5.625" style="0" customWidth="1"/>
    <col min="5" max="5" width="10.75390625" style="127" customWidth="1"/>
    <col min="6" max="6" width="11.875" style="300" customWidth="1"/>
    <col min="7" max="8" width="8.625" style="0" customWidth="1"/>
    <col min="9" max="9" width="13.375" style="301" customWidth="1"/>
    <col min="10" max="13" width="0" style="0" hidden="1" customWidth="1"/>
    <col min="14" max="14" width="14.375" style="0" customWidth="1"/>
  </cols>
  <sheetData>
    <row r="1" s="1536" customFormat="1" ht="14.25">
      <c r="A1" s="1536" t="s">
        <v>370</v>
      </c>
    </row>
    <row r="2" spans="2:9" s="302" customFormat="1" ht="15">
      <c r="B2" s="303" t="s">
        <v>371</v>
      </c>
      <c r="E2" s="304"/>
      <c r="F2" s="305"/>
      <c r="I2" s="306"/>
    </row>
    <row r="3" spans="1:14" s="315" customFormat="1" ht="45" customHeight="1">
      <c r="A3" s="105" t="s">
        <v>0</v>
      </c>
      <c r="B3" s="105" t="s">
        <v>37</v>
      </c>
      <c r="C3" s="105" t="s">
        <v>365</v>
      </c>
      <c r="D3" s="307" t="s">
        <v>38</v>
      </c>
      <c r="E3" s="308" t="s">
        <v>366</v>
      </c>
      <c r="F3" s="309" t="s">
        <v>5</v>
      </c>
      <c r="G3" s="310" t="s">
        <v>39</v>
      </c>
      <c r="H3" s="311" t="s">
        <v>367</v>
      </c>
      <c r="I3" s="312" t="s">
        <v>8</v>
      </c>
      <c r="J3" s="313" t="s">
        <v>368</v>
      </c>
      <c r="K3" s="298"/>
      <c r="L3" s="298"/>
      <c r="M3" s="314"/>
      <c r="N3" s="105" t="s">
        <v>40</v>
      </c>
    </row>
    <row r="4" spans="1:14" ht="268.5">
      <c r="A4" s="37">
        <v>1</v>
      </c>
      <c r="B4" s="316" t="s">
        <v>372</v>
      </c>
      <c r="C4" s="37" t="s">
        <v>23</v>
      </c>
      <c r="D4" s="37">
        <v>2</v>
      </c>
      <c r="E4" s="317">
        <v>5000</v>
      </c>
      <c r="F4" s="318">
        <v>10000</v>
      </c>
      <c r="G4" s="319">
        <v>0.08</v>
      </c>
      <c r="H4" s="320">
        <v>5400</v>
      </c>
      <c r="I4" s="321">
        <v>10800</v>
      </c>
      <c r="J4" s="37"/>
      <c r="N4" s="37"/>
    </row>
    <row r="5" spans="1:14" ht="153.75">
      <c r="A5" s="37">
        <v>2</v>
      </c>
      <c r="B5" s="316" t="s">
        <v>373</v>
      </c>
      <c r="C5" s="37" t="s">
        <v>23</v>
      </c>
      <c r="D5" s="37">
        <v>4</v>
      </c>
      <c r="E5" s="317">
        <v>50</v>
      </c>
      <c r="F5" s="318">
        <v>200</v>
      </c>
      <c r="G5" s="319">
        <v>0.23</v>
      </c>
      <c r="H5" s="37">
        <v>61.5</v>
      </c>
      <c r="I5" s="321">
        <v>246</v>
      </c>
      <c r="J5" s="37"/>
      <c r="N5" s="37"/>
    </row>
    <row r="6" spans="1:14" ht="90">
      <c r="A6">
        <v>3</v>
      </c>
      <c r="B6" s="316" t="s">
        <v>374</v>
      </c>
      <c r="C6" s="37" t="s">
        <v>23</v>
      </c>
      <c r="D6" s="37">
        <v>4</v>
      </c>
      <c r="E6" s="317">
        <v>90</v>
      </c>
      <c r="F6" s="318">
        <v>360</v>
      </c>
      <c r="G6" s="319">
        <v>0.23</v>
      </c>
      <c r="H6" s="37">
        <v>110.7</v>
      </c>
      <c r="I6" s="321">
        <v>442.8</v>
      </c>
      <c r="J6" s="37"/>
      <c r="N6" s="37"/>
    </row>
    <row r="7" spans="1:14" ht="77.25">
      <c r="A7" s="37">
        <v>4</v>
      </c>
      <c r="B7" s="316" t="s">
        <v>375</v>
      </c>
      <c r="C7" s="37" t="s">
        <v>23</v>
      </c>
      <c r="D7" s="37">
        <v>4</v>
      </c>
      <c r="E7" s="317">
        <v>90</v>
      </c>
      <c r="F7" s="318">
        <v>360</v>
      </c>
      <c r="G7" s="319">
        <v>0.23</v>
      </c>
      <c r="H7" s="37">
        <v>110.7</v>
      </c>
      <c r="I7" s="321">
        <v>442.8</v>
      </c>
      <c r="J7" s="37"/>
      <c r="N7" s="37"/>
    </row>
    <row r="8" spans="1:14" ht="294">
      <c r="A8" s="37">
        <v>5</v>
      </c>
      <c r="B8" s="316" t="s">
        <v>376</v>
      </c>
      <c r="C8" s="37" t="s">
        <v>23</v>
      </c>
      <c r="D8" s="37">
        <v>15</v>
      </c>
      <c r="E8" s="317">
        <v>590</v>
      </c>
      <c r="F8" s="318">
        <v>8850</v>
      </c>
      <c r="G8" s="319">
        <v>0.08</v>
      </c>
      <c r="H8" s="37">
        <v>637.2</v>
      </c>
      <c r="I8" s="321">
        <v>9558</v>
      </c>
      <c r="J8" s="37"/>
      <c r="N8" s="37"/>
    </row>
    <row r="9" spans="1:14" ht="115.5">
      <c r="A9" s="37">
        <v>6</v>
      </c>
      <c r="B9" s="316" t="s">
        <v>377</v>
      </c>
      <c r="C9" s="37" t="s">
        <v>23</v>
      </c>
      <c r="D9" s="37">
        <v>16</v>
      </c>
      <c r="E9" s="317">
        <v>120</v>
      </c>
      <c r="F9" s="318">
        <v>1920</v>
      </c>
      <c r="G9" s="319">
        <v>0.08</v>
      </c>
      <c r="H9" s="37">
        <v>129.60000000000002</v>
      </c>
      <c r="I9" s="321">
        <v>2073.6000000000004</v>
      </c>
      <c r="J9" s="37"/>
      <c r="N9" s="37"/>
    </row>
    <row r="10" spans="1:14" ht="102.75">
      <c r="A10" s="37">
        <v>7</v>
      </c>
      <c r="B10" s="316" t="s">
        <v>378</v>
      </c>
      <c r="C10" s="37" t="s">
        <v>23</v>
      </c>
      <c r="D10" s="37">
        <v>1</v>
      </c>
      <c r="E10" s="317">
        <v>700</v>
      </c>
      <c r="F10" s="318">
        <v>700</v>
      </c>
      <c r="G10" s="319">
        <v>0.08</v>
      </c>
      <c r="H10" s="37">
        <v>756</v>
      </c>
      <c r="I10" s="321">
        <v>756</v>
      </c>
      <c r="J10" s="37"/>
      <c r="N10" s="37"/>
    </row>
    <row r="11" spans="1:14" ht="217.5">
      <c r="A11" s="37">
        <v>8</v>
      </c>
      <c r="B11" s="316" t="s">
        <v>379</v>
      </c>
      <c r="C11" s="37" t="s">
        <v>23</v>
      </c>
      <c r="D11" s="37">
        <v>60</v>
      </c>
      <c r="E11" s="317">
        <v>36</v>
      </c>
      <c r="F11" s="318">
        <v>2160</v>
      </c>
      <c r="G11" s="319">
        <v>0.08</v>
      </c>
      <c r="H11" s="37">
        <v>38.88</v>
      </c>
      <c r="I11" s="321">
        <v>2332.8</v>
      </c>
      <c r="J11" s="37"/>
      <c r="N11" s="37"/>
    </row>
    <row r="12" spans="1:14" ht="255.75">
      <c r="A12" s="37">
        <v>9</v>
      </c>
      <c r="B12" s="316" t="s">
        <v>380</v>
      </c>
      <c r="C12" s="37" t="s">
        <v>23</v>
      </c>
      <c r="D12" s="37">
        <v>2</v>
      </c>
      <c r="E12" s="317">
        <v>650</v>
      </c>
      <c r="F12" s="318">
        <v>1300</v>
      </c>
      <c r="G12" s="319">
        <v>0.08</v>
      </c>
      <c r="H12" s="37">
        <v>702</v>
      </c>
      <c r="I12" s="321">
        <v>1404</v>
      </c>
      <c r="J12" s="37"/>
      <c r="N12" s="37"/>
    </row>
    <row r="13" spans="1:14" ht="115.5">
      <c r="A13" s="37">
        <v>10</v>
      </c>
      <c r="B13" s="316" t="s">
        <v>381</v>
      </c>
      <c r="C13" s="37" t="s">
        <v>23</v>
      </c>
      <c r="D13" s="37">
        <v>2</v>
      </c>
      <c r="E13" s="317">
        <v>36</v>
      </c>
      <c r="F13" s="318">
        <v>72</v>
      </c>
      <c r="G13" s="319">
        <v>0.08</v>
      </c>
      <c r="H13" s="37">
        <v>38.88</v>
      </c>
      <c r="I13" s="321">
        <v>77.76</v>
      </c>
      <c r="J13" s="37"/>
      <c r="N13" s="37"/>
    </row>
    <row r="14" spans="1:14" ht="90">
      <c r="A14" s="37">
        <v>11</v>
      </c>
      <c r="B14" s="316" t="s">
        <v>382</v>
      </c>
      <c r="C14" s="37" t="s">
        <v>23</v>
      </c>
      <c r="D14" s="37">
        <v>2</v>
      </c>
      <c r="E14" s="317">
        <v>120</v>
      </c>
      <c r="F14" s="318">
        <v>240</v>
      </c>
      <c r="G14" s="319">
        <v>0.08</v>
      </c>
      <c r="H14" s="37">
        <v>129.60000000000002</v>
      </c>
      <c r="I14" s="321">
        <v>259.20000000000005</v>
      </c>
      <c r="J14" s="37"/>
      <c r="N14" s="37"/>
    </row>
    <row r="15" spans="1:14" ht="294">
      <c r="A15" s="37">
        <v>12</v>
      </c>
      <c r="B15" s="316" t="s">
        <v>383</v>
      </c>
      <c r="C15" s="37" t="s">
        <v>23</v>
      </c>
      <c r="D15" s="37">
        <v>6</v>
      </c>
      <c r="E15" s="317">
        <v>224.38</v>
      </c>
      <c r="F15" s="318">
        <v>1346.28</v>
      </c>
      <c r="G15" s="319">
        <v>0.08</v>
      </c>
      <c r="H15" s="37">
        <v>242.3304</v>
      </c>
      <c r="I15" s="321">
        <v>1453.9823999999999</v>
      </c>
      <c r="J15" s="37"/>
      <c r="N15" s="37"/>
    </row>
    <row r="16" spans="1:14" ht="102.75">
      <c r="A16" s="37">
        <v>13</v>
      </c>
      <c r="B16" s="316" t="s">
        <v>384</v>
      </c>
      <c r="C16" s="37" t="s">
        <v>23</v>
      </c>
      <c r="D16" s="37">
        <v>2</v>
      </c>
      <c r="E16" s="317">
        <v>267.34</v>
      </c>
      <c r="F16" s="318">
        <v>534.68</v>
      </c>
      <c r="G16" s="319">
        <v>0.23</v>
      </c>
      <c r="H16" s="37">
        <v>328.8282</v>
      </c>
      <c r="I16" s="321">
        <v>657.6564</v>
      </c>
      <c r="J16" s="37"/>
      <c r="N16" s="37"/>
    </row>
    <row r="17" spans="1:14" ht="281.25">
      <c r="A17" s="37">
        <v>14</v>
      </c>
      <c r="B17" s="316" t="s">
        <v>385</v>
      </c>
      <c r="C17" s="37" t="s">
        <v>23</v>
      </c>
      <c r="D17" s="37">
        <v>6</v>
      </c>
      <c r="E17" s="317">
        <v>129.7</v>
      </c>
      <c r="F17" s="318">
        <v>778.2</v>
      </c>
      <c r="G17" s="319">
        <v>0.08</v>
      </c>
      <c r="H17" s="37">
        <v>140.076</v>
      </c>
      <c r="I17" s="321">
        <v>840.4559999999999</v>
      </c>
      <c r="J17" s="37"/>
      <c r="N17" s="37"/>
    </row>
    <row r="18" spans="1:14" ht="255.75">
      <c r="A18" s="37">
        <v>15</v>
      </c>
      <c r="B18" s="316" t="s">
        <v>380</v>
      </c>
      <c r="C18" s="37" t="s">
        <v>23</v>
      </c>
      <c r="D18" s="37">
        <v>2</v>
      </c>
      <c r="E18" s="317">
        <v>650</v>
      </c>
      <c r="F18" s="318">
        <v>1300</v>
      </c>
      <c r="G18" s="319">
        <v>0.08</v>
      </c>
      <c r="H18" s="37">
        <v>702</v>
      </c>
      <c r="I18" s="321">
        <v>1404</v>
      </c>
      <c r="J18" s="37"/>
      <c r="N18" s="37"/>
    </row>
    <row r="19" spans="1:14" ht="102.75">
      <c r="A19" s="37">
        <v>16</v>
      </c>
      <c r="B19" s="316" t="s">
        <v>386</v>
      </c>
      <c r="C19" s="37" t="s">
        <v>23</v>
      </c>
      <c r="D19" s="37">
        <v>10</v>
      </c>
      <c r="E19" s="317">
        <v>10</v>
      </c>
      <c r="F19" s="318">
        <v>100</v>
      </c>
      <c r="G19" s="319">
        <v>0.23</v>
      </c>
      <c r="H19" s="37">
        <v>12.3</v>
      </c>
      <c r="I19" s="321">
        <v>123</v>
      </c>
      <c r="J19" s="37"/>
      <c r="N19" s="37"/>
    </row>
    <row r="20" spans="1:14" ht="115.5">
      <c r="A20" s="37">
        <v>17</v>
      </c>
      <c r="B20" s="322" t="s">
        <v>387</v>
      </c>
      <c r="C20" s="37" t="s">
        <v>23</v>
      </c>
      <c r="D20" s="37">
        <v>10</v>
      </c>
      <c r="E20" s="317">
        <v>10</v>
      </c>
      <c r="F20" s="318">
        <v>100</v>
      </c>
      <c r="G20" s="319">
        <v>0.08</v>
      </c>
      <c r="H20" s="37">
        <v>10.8</v>
      </c>
      <c r="I20" s="321">
        <v>108</v>
      </c>
      <c r="J20" s="37"/>
      <c r="N20" s="37"/>
    </row>
    <row r="21" spans="1:14" ht="243">
      <c r="A21" s="37">
        <v>18</v>
      </c>
      <c r="B21" s="316" t="s">
        <v>388</v>
      </c>
      <c r="C21" s="37" t="s">
        <v>23</v>
      </c>
      <c r="D21" s="37">
        <v>100</v>
      </c>
      <c r="E21" s="317">
        <v>30</v>
      </c>
      <c r="F21" s="318">
        <v>3000</v>
      </c>
      <c r="G21" s="319">
        <v>0.08</v>
      </c>
      <c r="H21" s="37">
        <v>32.400000000000006</v>
      </c>
      <c r="I21" s="321">
        <v>3240.0000000000005</v>
      </c>
      <c r="J21" s="37"/>
      <c r="N21" s="37"/>
    </row>
    <row r="22" spans="1:14" ht="26.25">
      <c r="A22" s="37">
        <v>19</v>
      </c>
      <c r="B22" s="316" t="s">
        <v>389</v>
      </c>
      <c r="C22" s="37" t="s">
        <v>23</v>
      </c>
      <c r="D22" s="37">
        <v>2</v>
      </c>
      <c r="E22" s="317">
        <v>750</v>
      </c>
      <c r="F22" s="318">
        <v>1500</v>
      </c>
      <c r="G22" s="319">
        <v>0.23</v>
      </c>
      <c r="H22" s="37">
        <v>922.5</v>
      </c>
      <c r="I22" s="321">
        <v>1845</v>
      </c>
      <c r="J22" s="37"/>
      <c r="N22" s="37"/>
    </row>
    <row r="23" spans="1:14" ht="39">
      <c r="A23" s="37">
        <v>20</v>
      </c>
      <c r="B23" s="316" t="s">
        <v>390</v>
      </c>
      <c r="C23" s="37" t="s">
        <v>23</v>
      </c>
      <c r="D23" s="37">
        <v>10</v>
      </c>
      <c r="E23" s="317">
        <v>30</v>
      </c>
      <c r="F23" s="318">
        <v>300</v>
      </c>
      <c r="G23" s="319">
        <v>0.23</v>
      </c>
      <c r="H23" s="37">
        <v>36.9</v>
      </c>
      <c r="I23" s="321">
        <v>369</v>
      </c>
      <c r="J23" s="37"/>
      <c r="N23" s="37"/>
    </row>
    <row r="24" spans="1:14" ht="204.75">
      <c r="A24" s="37">
        <v>21</v>
      </c>
      <c r="B24" s="316" t="s">
        <v>391</v>
      </c>
      <c r="C24" s="37" t="s">
        <v>23</v>
      </c>
      <c r="D24" s="37">
        <v>2</v>
      </c>
      <c r="E24" s="317">
        <v>230</v>
      </c>
      <c r="F24" s="318">
        <v>460</v>
      </c>
      <c r="G24" s="319">
        <v>0.08</v>
      </c>
      <c r="H24" s="37">
        <v>248.4</v>
      </c>
      <c r="I24" s="321">
        <v>496.8</v>
      </c>
      <c r="J24" s="37"/>
      <c r="N24" s="37"/>
    </row>
    <row r="25" spans="1:14" ht="204.75">
      <c r="A25" s="37">
        <v>22</v>
      </c>
      <c r="B25" s="316" t="s">
        <v>391</v>
      </c>
      <c r="C25" s="37" t="s">
        <v>23</v>
      </c>
      <c r="D25" s="37">
        <v>2</v>
      </c>
      <c r="E25" s="317">
        <v>300</v>
      </c>
      <c r="F25" s="318">
        <v>600</v>
      </c>
      <c r="G25" s="319">
        <v>0.08</v>
      </c>
      <c r="H25" s="37">
        <v>324</v>
      </c>
      <c r="I25" s="321">
        <v>648</v>
      </c>
      <c r="J25" s="37"/>
      <c r="N25" s="37"/>
    </row>
    <row r="26" spans="1:14" ht="26.25">
      <c r="A26" s="37">
        <v>23</v>
      </c>
      <c r="B26" s="316" t="s">
        <v>392</v>
      </c>
      <c r="C26" s="37" t="s">
        <v>23</v>
      </c>
      <c r="D26" s="37">
        <v>1</v>
      </c>
      <c r="E26" s="317">
        <v>400</v>
      </c>
      <c r="F26" s="318">
        <v>400</v>
      </c>
      <c r="G26" s="319">
        <v>0.08</v>
      </c>
      <c r="H26" s="37">
        <v>432</v>
      </c>
      <c r="I26" s="321">
        <v>432</v>
      </c>
      <c r="J26" s="37"/>
      <c r="N26" s="37"/>
    </row>
    <row r="27" spans="1:14" ht="192">
      <c r="A27" s="37">
        <v>24</v>
      </c>
      <c r="B27" s="316" t="s">
        <v>393</v>
      </c>
      <c r="C27" s="37" t="s">
        <v>23</v>
      </c>
      <c r="D27" s="37">
        <v>30</v>
      </c>
      <c r="E27" s="317">
        <v>85</v>
      </c>
      <c r="F27" s="318">
        <v>2550</v>
      </c>
      <c r="G27" s="319">
        <v>0.08</v>
      </c>
      <c r="H27" s="37">
        <v>91.80000000000001</v>
      </c>
      <c r="I27" s="321">
        <v>2754.0000000000005</v>
      </c>
      <c r="J27" s="37"/>
      <c r="N27" s="37"/>
    </row>
    <row r="28" spans="1:14" ht="345">
      <c r="A28" s="37">
        <v>25</v>
      </c>
      <c r="B28" s="316" t="s">
        <v>394</v>
      </c>
      <c r="C28" s="37" t="s">
        <v>23</v>
      </c>
      <c r="D28" s="37">
        <v>2</v>
      </c>
      <c r="E28" s="317">
        <v>420</v>
      </c>
      <c r="F28" s="318">
        <v>840</v>
      </c>
      <c r="G28" s="319">
        <v>0.08</v>
      </c>
      <c r="H28" s="37">
        <v>453.6</v>
      </c>
      <c r="I28" s="321">
        <v>907.2</v>
      </c>
      <c r="J28" s="37"/>
      <c r="N28" s="37"/>
    </row>
    <row r="29" spans="1:14" ht="15">
      <c r="A29" s="37">
        <v>26</v>
      </c>
      <c r="B29" s="37"/>
      <c r="C29" s="37"/>
      <c r="D29" s="37"/>
      <c r="E29" s="317"/>
      <c r="F29" s="318">
        <v>39971.16</v>
      </c>
      <c r="G29" s="37"/>
      <c r="H29" s="320"/>
      <c r="I29" s="321">
        <v>43672.0548</v>
      </c>
      <c r="J29" s="37"/>
      <c r="N29" s="37"/>
    </row>
    <row r="31" spans="2:6" ht="15">
      <c r="B31" t="s">
        <v>60</v>
      </c>
      <c r="F31" s="323"/>
    </row>
  </sheetData>
  <sheetProtection selectLockedCells="1" selectUnlockedCells="1"/>
  <mergeCells count="1">
    <mergeCell ref="A1:IV1"/>
  </mergeCells>
  <printOptions/>
  <pageMargins left="0.7" right="0.7" top="1.14375" bottom="1.14375" header="0.5118055555555555" footer="0.5118055555555555"/>
  <pageSetup horizontalDpi="300" verticalDpi="300" orientation="landscape" paperSize="9"/>
</worksheet>
</file>

<file path=xl/worksheets/sheet41.xml><?xml version="1.0" encoding="utf-8"?>
<worksheet xmlns="http://schemas.openxmlformats.org/spreadsheetml/2006/main" xmlns:r="http://schemas.openxmlformats.org/officeDocument/2006/relationships">
  <sheetPr>
    <tabColor indexed="10"/>
  </sheetPr>
  <dimension ref="A1:L12"/>
  <sheetViews>
    <sheetView zoomScalePageLayoutView="0" workbookViewId="0" topLeftCell="A1">
      <selection activeCell="A12" sqref="A12:B12"/>
    </sheetView>
  </sheetViews>
  <sheetFormatPr defaultColWidth="8.125" defaultRowHeight="14.25"/>
  <cols>
    <col min="1" max="1" width="3.375" style="676" bestFit="1" customWidth="1"/>
    <col min="2" max="2" width="29.875" style="676" customWidth="1"/>
    <col min="3" max="3" width="5.75390625" style="676" customWidth="1"/>
    <col min="4" max="4" width="5.625" style="676" customWidth="1"/>
    <col min="5" max="5" width="9.75390625" style="681" customWidth="1"/>
    <col min="6" max="6" width="10.50390625" style="681" customWidth="1"/>
    <col min="7" max="7" width="6.375" style="676" customWidth="1"/>
    <col min="8" max="8" width="9.75390625" style="681" customWidth="1"/>
    <col min="9" max="9" width="17.50390625" style="681" customWidth="1"/>
    <col min="10" max="10" width="14.25390625" style="676" customWidth="1"/>
    <col min="11" max="11" width="0.875" style="676" customWidth="1"/>
    <col min="12" max="12" width="0" style="676" hidden="1" customWidth="1"/>
    <col min="13" max="16384" width="8.125" style="676" customWidth="1"/>
  </cols>
  <sheetData>
    <row r="1" spans="1:10" ht="12.75">
      <c r="A1" s="1432" t="s">
        <v>924</v>
      </c>
      <c r="B1" s="1432"/>
      <c r="C1" s="1432"/>
      <c r="D1" s="1432"/>
      <c r="E1" s="1432"/>
      <c r="F1" s="1432"/>
      <c r="G1" s="1432"/>
      <c r="H1" s="1432"/>
      <c r="I1" s="1432"/>
      <c r="J1" s="1432"/>
    </row>
    <row r="2" spans="1:12" ht="25.5">
      <c r="A2" s="669" t="s">
        <v>0</v>
      </c>
      <c r="B2" s="670" t="s">
        <v>37</v>
      </c>
      <c r="C2" s="670" t="s">
        <v>2</v>
      </c>
      <c r="D2" s="670" t="s">
        <v>38</v>
      </c>
      <c r="E2" s="671" t="s">
        <v>4</v>
      </c>
      <c r="F2" s="671" t="s">
        <v>5</v>
      </c>
      <c r="G2" s="105" t="s">
        <v>39</v>
      </c>
      <c r="H2" s="106" t="s">
        <v>7</v>
      </c>
      <c r="I2" s="106" t="s">
        <v>8</v>
      </c>
      <c r="J2" s="105" t="s">
        <v>40</v>
      </c>
      <c r="K2" s="298"/>
      <c r="L2" s="298"/>
    </row>
    <row r="3" spans="1:12" ht="76.5">
      <c r="A3" s="727">
        <v>1</v>
      </c>
      <c r="B3" s="1103" t="s">
        <v>395</v>
      </c>
      <c r="C3" s="696" t="s">
        <v>23</v>
      </c>
      <c r="D3" s="696">
        <v>500</v>
      </c>
      <c r="E3" s="1100"/>
      <c r="F3" s="1100"/>
      <c r="G3" s="1132">
        <v>0.08</v>
      </c>
      <c r="H3" s="1100"/>
      <c r="I3" s="1100"/>
      <c r="J3" s="696"/>
      <c r="K3" s="1133"/>
      <c r="L3" s="1133"/>
    </row>
    <row r="4" spans="1:12" ht="63.75">
      <c r="A4" s="727">
        <v>2</v>
      </c>
      <c r="B4" s="1103" t="s">
        <v>396</v>
      </c>
      <c r="C4" s="696" t="s">
        <v>23</v>
      </c>
      <c r="D4" s="696">
        <v>200</v>
      </c>
      <c r="E4" s="1100"/>
      <c r="F4" s="1100"/>
      <c r="G4" s="1132">
        <v>0.08</v>
      </c>
      <c r="H4" s="1100"/>
      <c r="I4" s="1100"/>
      <c r="J4" s="696"/>
      <c r="K4" s="1133"/>
      <c r="L4" s="1133"/>
    </row>
    <row r="5" spans="1:12" ht="38.25">
      <c r="A5" s="727">
        <v>3</v>
      </c>
      <c r="B5" s="1103" t="s">
        <v>397</v>
      </c>
      <c r="C5" s="696" t="s">
        <v>148</v>
      </c>
      <c r="D5" s="696">
        <v>15</v>
      </c>
      <c r="E5" s="1100"/>
      <c r="F5" s="1100"/>
      <c r="G5" s="1132">
        <v>0.08</v>
      </c>
      <c r="H5" s="1100"/>
      <c r="I5" s="1100"/>
      <c r="J5" s="696"/>
      <c r="K5" s="1133"/>
      <c r="L5" s="1133"/>
    </row>
    <row r="6" spans="1:12" ht="114.75">
      <c r="A6" s="727">
        <v>4</v>
      </c>
      <c r="B6" s="1129" t="s">
        <v>398</v>
      </c>
      <c r="C6" s="1083" t="s">
        <v>23</v>
      </c>
      <c r="D6" s="1084" t="s">
        <v>399</v>
      </c>
      <c r="E6" s="1089"/>
      <c r="F6" s="1100"/>
      <c r="G6" s="1085">
        <v>0.08</v>
      </c>
      <c r="H6" s="1100"/>
      <c r="I6" s="1100"/>
      <c r="J6" s="696"/>
      <c r="K6" s="1133"/>
      <c r="L6" s="1133"/>
    </row>
    <row r="7" spans="1:12" ht="63.75">
      <c r="A7" s="727">
        <v>5</v>
      </c>
      <c r="B7" s="1103" t="s">
        <v>400</v>
      </c>
      <c r="C7" s="696" t="s">
        <v>23</v>
      </c>
      <c r="D7" s="696">
        <v>6</v>
      </c>
      <c r="E7" s="1100"/>
      <c r="F7" s="1100"/>
      <c r="G7" s="800">
        <v>0.23</v>
      </c>
      <c r="H7" s="1100"/>
      <c r="I7" s="1100"/>
      <c r="J7" s="726"/>
      <c r="K7" s="898"/>
      <c r="L7" s="898"/>
    </row>
    <row r="8" spans="1:12" ht="51">
      <c r="A8" s="727">
        <v>6</v>
      </c>
      <c r="B8" s="1103" t="s">
        <v>401</v>
      </c>
      <c r="C8" s="696" t="s">
        <v>23</v>
      </c>
      <c r="D8" s="696">
        <v>1</v>
      </c>
      <c r="E8" s="1100"/>
      <c r="F8" s="1100"/>
      <c r="G8" s="800">
        <v>0.23</v>
      </c>
      <c r="H8" s="1100"/>
      <c r="I8" s="1100"/>
      <c r="J8" s="726"/>
      <c r="K8" s="898"/>
      <c r="L8" s="898"/>
    </row>
    <row r="9" spans="1:12" ht="63.75">
      <c r="A9" s="727">
        <v>7</v>
      </c>
      <c r="B9" s="1129" t="s">
        <v>402</v>
      </c>
      <c r="C9" s="1083" t="s">
        <v>23</v>
      </c>
      <c r="D9" s="1084" t="s">
        <v>403</v>
      </c>
      <c r="E9" s="1089"/>
      <c r="F9" s="1100"/>
      <c r="G9" s="1085">
        <v>0.08</v>
      </c>
      <c r="H9" s="1100"/>
      <c r="I9" s="1100"/>
      <c r="J9" s="877"/>
      <c r="K9" s="897"/>
      <c r="L9" s="897"/>
    </row>
    <row r="10" spans="1:12" ht="63.75">
      <c r="A10" s="727">
        <v>8</v>
      </c>
      <c r="B10" s="1130" t="s">
        <v>404</v>
      </c>
      <c r="C10" s="1131" t="s">
        <v>148</v>
      </c>
      <c r="D10" s="1134" t="s">
        <v>405</v>
      </c>
      <c r="E10" s="1135"/>
      <c r="F10" s="1136"/>
      <c r="G10" s="1137">
        <v>0.23</v>
      </c>
      <c r="H10" s="1138"/>
      <c r="I10" s="1136"/>
      <c r="J10" s="727"/>
      <c r="K10" s="897"/>
      <c r="L10" s="897"/>
    </row>
    <row r="11" spans="1:12" ht="25.5">
      <c r="A11" s="727">
        <v>9</v>
      </c>
      <c r="B11" s="1130" t="s">
        <v>406</v>
      </c>
      <c r="C11" s="1131" t="s">
        <v>148</v>
      </c>
      <c r="D11" s="1134" t="s">
        <v>407</v>
      </c>
      <c r="E11" s="1135"/>
      <c r="F11" s="1136"/>
      <c r="G11" s="1137">
        <v>0.23</v>
      </c>
      <c r="H11" s="1138"/>
      <c r="I11" s="1136"/>
      <c r="J11" s="727"/>
      <c r="K11" s="897"/>
      <c r="L11" s="897"/>
    </row>
    <row r="12" spans="1:12" ht="14.25" customHeight="1">
      <c r="A12" s="1531" t="s">
        <v>20</v>
      </c>
      <c r="B12" s="1532"/>
      <c r="C12" s="826" t="s">
        <v>21</v>
      </c>
      <c r="D12" s="826" t="s">
        <v>21</v>
      </c>
      <c r="E12" s="827" t="s">
        <v>21</v>
      </c>
      <c r="F12" s="828"/>
      <c r="G12" s="829" t="s">
        <v>21</v>
      </c>
      <c r="H12" s="830" t="s">
        <v>21</v>
      </c>
      <c r="I12" s="828"/>
      <c r="J12" s="727" t="s">
        <v>21</v>
      </c>
      <c r="K12" s="897"/>
      <c r="L12" s="897"/>
    </row>
  </sheetData>
  <sheetProtection selectLockedCells="1" selectUnlockedCells="1"/>
  <mergeCells count="2">
    <mergeCell ref="A1:J1"/>
    <mergeCell ref="A12:B12"/>
  </mergeCells>
  <printOptions/>
  <pageMargins left="0.7" right="0.7" top="1.14375" bottom="1.14375" header="0.5118055555555555" footer="0.5118055555555555"/>
  <pageSetup horizontalDpi="300" verticalDpi="300" orientation="landscape" paperSize="9" r:id="rId1"/>
</worksheet>
</file>

<file path=xl/worksheets/sheet42.xml><?xml version="1.0" encoding="utf-8"?>
<worksheet xmlns="http://schemas.openxmlformats.org/spreadsheetml/2006/main" xmlns:r="http://schemas.openxmlformats.org/officeDocument/2006/relationships">
  <sheetPr>
    <tabColor indexed="54"/>
  </sheetPr>
  <dimension ref="A1:L7"/>
  <sheetViews>
    <sheetView view="pageBreakPreview" zoomScale="80" zoomScaleSheetLayoutView="80" zoomScalePageLayoutView="0" workbookViewId="0" topLeftCell="A1">
      <selection activeCell="A7" sqref="A7:B7"/>
    </sheetView>
  </sheetViews>
  <sheetFormatPr defaultColWidth="8.125" defaultRowHeight="14.25"/>
  <cols>
    <col min="1" max="1" width="8.375" style="643" customWidth="1"/>
    <col min="2" max="2" width="33.75390625" style="643" customWidth="1"/>
    <col min="3" max="3" width="7.125" style="643" customWidth="1"/>
    <col min="4" max="4" width="7.00390625" style="643" customWidth="1"/>
    <col min="5" max="5" width="8.50390625" style="645" customWidth="1"/>
    <col min="6" max="6" width="12.00390625" style="645" customWidth="1"/>
    <col min="7" max="7" width="6.125" style="643" customWidth="1"/>
    <col min="8" max="8" width="9.00390625" style="645" customWidth="1"/>
    <col min="9" max="9" width="9.75390625" style="645" customWidth="1"/>
    <col min="10" max="10" width="14.00390625" style="643" customWidth="1"/>
    <col min="11" max="12" width="0" style="643" hidden="1" customWidth="1"/>
    <col min="13" max="16384" width="8.125" style="643" customWidth="1"/>
  </cols>
  <sheetData>
    <row r="1" spans="1:10" s="972" customFormat="1" ht="18.75" customHeight="1">
      <c r="A1" s="1533" t="s">
        <v>925</v>
      </c>
      <c r="B1" s="1533"/>
      <c r="C1" s="1533"/>
      <c r="D1" s="1533"/>
      <c r="E1" s="1533"/>
      <c r="F1" s="1533"/>
      <c r="G1" s="1533"/>
      <c r="H1" s="1533"/>
      <c r="I1" s="1533"/>
      <c r="J1" s="1533"/>
    </row>
    <row r="2" spans="1:12" ht="24">
      <c r="A2" s="41" t="s">
        <v>0</v>
      </c>
      <c r="B2" s="42" t="s">
        <v>37</v>
      </c>
      <c r="C2" s="42" t="s">
        <v>2</v>
      </c>
      <c r="D2" s="42" t="s">
        <v>38</v>
      </c>
      <c r="E2" s="43" t="s">
        <v>4</v>
      </c>
      <c r="F2" s="43" t="s">
        <v>5</v>
      </c>
      <c r="G2" s="192" t="s">
        <v>39</v>
      </c>
      <c r="H2" s="193" t="s">
        <v>7</v>
      </c>
      <c r="I2" s="193" t="s">
        <v>8</v>
      </c>
      <c r="J2" s="192" t="s">
        <v>40</v>
      </c>
      <c r="K2" s="44"/>
      <c r="L2" s="44"/>
    </row>
    <row r="3" spans="1:12" ht="24">
      <c r="A3" s="1121" t="s">
        <v>11</v>
      </c>
      <c r="B3" s="324" t="s">
        <v>408</v>
      </c>
      <c r="C3" s="325" t="s">
        <v>148</v>
      </c>
      <c r="D3" s="325" t="s">
        <v>409</v>
      </c>
      <c r="E3" s="1122"/>
      <c r="F3" s="1122"/>
      <c r="G3" s="1080">
        <v>0.08</v>
      </c>
      <c r="H3" s="1123"/>
      <c r="I3" s="1057"/>
      <c r="J3" s="1128"/>
      <c r="K3" s="1124"/>
      <c r="L3" s="1124"/>
    </row>
    <row r="4" spans="1:12" ht="144">
      <c r="A4" s="641" t="s">
        <v>14</v>
      </c>
      <c r="B4" s="135" t="s">
        <v>410</v>
      </c>
      <c r="C4" s="211" t="s">
        <v>13</v>
      </c>
      <c r="D4" s="264">
        <v>1</v>
      </c>
      <c r="E4" s="525"/>
      <c r="F4" s="1125"/>
      <c r="G4" s="953">
        <v>0.08</v>
      </c>
      <c r="H4" s="525"/>
      <c r="I4" s="642"/>
      <c r="J4" s="536"/>
      <c r="K4" s="1124"/>
      <c r="L4" s="1124"/>
    </row>
    <row r="5" spans="1:12" ht="48">
      <c r="A5" s="641" t="s">
        <v>16</v>
      </c>
      <c r="B5" s="135" t="s">
        <v>411</v>
      </c>
      <c r="C5" s="211" t="s">
        <v>13</v>
      </c>
      <c r="D5" s="264">
        <v>1</v>
      </c>
      <c r="E5" s="525"/>
      <c r="F5" s="1126"/>
      <c r="G5" s="953">
        <v>0.08</v>
      </c>
      <c r="H5" s="525"/>
      <c r="I5" s="642"/>
      <c r="J5" s="536"/>
      <c r="K5" s="1124"/>
      <c r="L5" s="1124"/>
    </row>
    <row r="6" spans="1:12" ht="60">
      <c r="A6" s="641" t="s">
        <v>18</v>
      </c>
      <c r="B6" s="1127" t="s">
        <v>981</v>
      </c>
      <c r="C6" s="211" t="s">
        <v>13</v>
      </c>
      <c r="D6" s="264">
        <v>10</v>
      </c>
      <c r="E6" s="525"/>
      <c r="F6" s="1126"/>
      <c r="G6" s="953">
        <v>0.08</v>
      </c>
      <c r="H6" s="525"/>
      <c r="I6" s="642"/>
      <c r="J6" s="536"/>
      <c r="K6" s="1124"/>
      <c r="L6" s="1124"/>
    </row>
    <row r="7" spans="1:12" ht="14.25">
      <c r="A7" s="1537" t="s">
        <v>20</v>
      </c>
      <c r="B7" s="1538"/>
      <c r="C7" s="273" t="s">
        <v>21</v>
      </c>
      <c r="D7" s="273" t="s">
        <v>21</v>
      </c>
      <c r="E7" s="1078" t="s">
        <v>21</v>
      </c>
      <c r="F7" s="999"/>
      <c r="G7" s="1042" t="s">
        <v>21</v>
      </c>
      <c r="H7" s="1078" t="s">
        <v>21</v>
      </c>
      <c r="I7" s="999"/>
      <c r="J7" s="264" t="s">
        <v>21</v>
      </c>
      <c r="K7" s="1039"/>
      <c r="L7" s="1039"/>
    </row>
  </sheetData>
  <sheetProtection selectLockedCells="1" selectUnlockedCells="1"/>
  <mergeCells count="2">
    <mergeCell ref="A1:J1"/>
    <mergeCell ref="A7:B7"/>
  </mergeCells>
  <printOptions/>
  <pageMargins left="0.7" right="0.7" top="1.14375" bottom="1.14375" header="0.5118055555555555" footer="0.5118055555555555"/>
  <pageSetup horizontalDpi="300" verticalDpi="300" orientation="landscape" paperSize="9" r:id="rId1"/>
</worksheet>
</file>

<file path=xl/worksheets/sheet43.xml><?xml version="1.0" encoding="utf-8"?>
<worksheet xmlns="http://schemas.openxmlformats.org/spreadsheetml/2006/main" xmlns:r="http://schemas.openxmlformats.org/officeDocument/2006/relationships">
  <sheetPr>
    <tabColor indexed="54"/>
  </sheetPr>
  <dimension ref="A1:L8"/>
  <sheetViews>
    <sheetView zoomScalePageLayoutView="0" workbookViewId="0" topLeftCell="A1">
      <selection activeCell="H8" sqref="H8"/>
    </sheetView>
  </sheetViews>
  <sheetFormatPr defaultColWidth="8.125" defaultRowHeight="14.25"/>
  <cols>
    <col min="1" max="1" width="6.25390625" style="676" customWidth="1"/>
    <col min="2" max="2" width="36.00390625" style="676" customWidth="1"/>
    <col min="3" max="3" width="5.875" style="676" customWidth="1"/>
    <col min="4" max="4" width="8.25390625" style="689" customWidth="1"/>
    <col min="5" max="5" width="8.50390625" style="681" customWidth="1"/>
    <col min="6" max="6" width="9.75390625" style="681" customWidth="1"/>
    <col min="7" max="7" width="6.25390625" style="676" customWidth="1"/>
    <col min="8" max="8" width="9.25390625" style="692" customWidth="1"/>
    <col min="9" max="9" width="11.00390625" style="681" customWidth="1"/>
    <col min="10" max="10" width="14.125" style="676" customWidth="1"/>
    <col min="11" max="11" width="0" style="676" hidden="1" customWidth="1"/>
    <col min="12" max="12" width="0.6171875" style="676" customWidth="1"/>
    <col min="13" max="16384" width="8.125" style="676" customWidth="1"/>
  </cols>
  <sheetData>
    <row r="1" spans="1:12" ht="19.5" customHeight="1">
      <c r="A1" s="1530" t="s">
        <v>1079</v>
      </c>
      <c r="B1" s="1530"/>
      <c r="C1" s="1530"/>
      <c r="D1" s="1530"/>
      <c r="E1" s="1530"/>
      <c r="F1" s="1530"/>
      <c r="G1" s="1530"/>
      <c r="H1" s="1530"/>
      <c r="I1" s="1530"/>
      <c r="J1" s="1530"/>
      <c r="K1" s="899"/>
      <c r="L1" s="899"/>
    </row>
    <row r="2" spans="1:12" ht="35.25" customHeight="1">
      <c r="A2" s="669" t="s">
        <v>0</v>
      </c>
      <c r="B2" s="670" t="s">
        <v>37</v>
      </c>
      <c r="C2" s="670" t="s">
        <v>2</v>
      </c>
      <c r="D2" s="670" t="s">
        <v>38</v>
      </c>
      <c r="E2" s="671" t="s">
        <v>4</v>
      </c>
      <c r="F2" s="671" t="s">
        <v>5</v>
      </c>
      <c r="G2" s="105" t="s">
        <v>39</v>
      </c>
      <c r="H2" s="915" t="s">
        <v>7</v>
      </c>
      <c r="I2" s="106" t="s">
        <v>8</v>
      </c>
      <c r="J2" s="105" t="s">
        <v>40</v>
      </c>
      <c r="K2" s="298"/>
      <c r="L2" s="298"/>
    </row>
    <row r="3" spans="1:12" ht="25.5">
      <c r="A3" s="1084" t="s">
        <v>11</v>
      </c>
      <c r="B3" s="1108" t="s">
        <v>412</v>
      </c>
      <c r="C3" s="1109" t="s">
        <v>23</v>
      </c>
      <c r="D3" s="726" t="s">
        <v>413</v>
      </c>
      <c r="E3" s="1118"/>
      <c r="F3" s="1118"/>
      <c r="G3" s="1119">
        <v>0.23</v>
      </c>
      <c r="H3" s="1120"/>
      <c r="I3" s="799"/>
      <c r="J3" s="727"/>
      <c r="K3" s="897"/>
      <c r="L3" s="897"/>
    </row>
    <row r="4" spans="1:12" ht="25.5">
      <c r="A4" s="1084" t="s">
        <v>14</v>
      </c>
      <c r="B4" s="1108" t="s">
        <v>414</v>
      </c>
      <c r="C4" s="1109" t="s">
        <v>23</v>
      </c>
      <c r="D4" s="726" t="s">
        <v>413</v>
      </c>
      <c r="E4" s="1118"/>
      <c r="F4" s="1118"/>
      <c r="G4" s="1119">
        <v>0.23</v>
      </c>
      <c r="H4" s="1120"/>
      <c r="I4" s="799"/>
      <c r="J4" s="727"/>
      <c r="K4" s="897"/>
      <c r="L4" s="897"/>
    </row>
    <row r="5" spans="1:12" ht="25.5">
      <c r="A5" s="1084" t="s">
        <v>16</v>
      </c>
      <c r="B5" s="1108" t="s">
        <v>415</v>
      </c>
      <c r="C5" s="1109" t="s">
        <v>23</v>
      </c>
      <c r="D5" s="726" t="s">
        <v>413</v>
      </c>
      <c r="E5" s="1118"/>
      <c r="F5" s="1118"/>
      <c r="G5" s="1119">
        <v>0.23</v>
      </c>
      <c r="H5" s="1120"/>
      <c r="I5" s="799"/>
      <c r="J5" s="727"/>
      <c r="K5" s="897"/>
      <c r="L5" s="897"/>
    </row>
    <row r="6" spans="1:12" ht="38.25">
      <c r="A6" s="1110" t="s">
        <v>18</v>
      </c>
      <c r="B6" s="1108" t="s">
        <v>416</v>
      </c>
      <c r="C6" s="1109" t="s">
        <v>23</v>
      </c>
      <c r="D6" s="726" t="s">
        <v>407</v>
      </c>
      <c r="E6" s="1118"/>
      <c r="F6" s="1118"/>
      <c r="G6" s="1119">
        <v>0.23</v>
      </c>
      <c r="H6" s="1120"/>
      <c r="I6" s="799"/>
      <c r="J6" s="727"/>
      <c r="K6" s="897"/>
      <c r="L6" s="897"/>
    </row>
    <row r="7" spans="1:12" ht="14.25" customHeight="1">
      <c r="A7" s="1531" t="s">
        <v>20</v>
      </c>
      <c r="B7" s="1532"/>
      <c r="C7" s="726" t="s">
        <v>21</v>
      </c>
      <c r="D7" s="726" t="s">
        <v>21</v>
      </c>
      <c r="E7" s="855" t="s">
        <v>21</v>
      </c>
      <c r="F7" s="885"/>
      <c r="G7" s="995" t="s">
        <v>21</v>
      </c>
      <c r="H7" s="996" t="s">
        <v>21</v>
      </c>
      <c r="I7" s="885"/>
      <c r="J7" s="727" t="s">
        <v>21</v>
      </c>
      <c r="K7" s="897"/>
      <c r="L7" s="897"/>
    </row>
    <row r="8" spans="1:12" ht="35.25" customHeight="1">
      <c r="A8" s="899"/>
      <c r="B8" s="1112"/>
      <c r="C8" s="898"/>
      <c r="D8" s="898"/>
      <c r="E8" s="1113"/>
      <c r="F8" s="1114"/>
      <c r="G8" s="1115"/>
      <c r="H8" s="1116"/>
      <c r="I8" s="1117"/>
      <c r="J8" s="897"/>
      <c r="K8" s="897"/>
      <c r="L8" s="897"/>
    </row>
  </sheetData>
  <sheetProtection selectLockedCells="1" selectUnlockedCells="1"/>
  <mergeCells count="2">
    <mergeCell ref="A1:J1"/>
    <mergeCell ref="A7:B7"/>
  </mergeCells>
  <printOptions/>
  <pageMargins left="0.7" right="0.7" top="1.14375" bottom="1.14375" header="0.5118055555555555" footer="0.5118055555555555"/>
  <pageSetup horizontalDpi="300" verticalDpi="300" orientation="landscape" paperSize="9" r:id="rId1"/>
</worksheet>
</file>

<file path=xl/worksheets/sheet44.xml><?xml version="1.0" encoding="utf-8"?>
<worksheet xmlns="http://schemas.openxmlformats.org/spreadsheetml/2006/main" xmlns:r="http://schemas.openxmlformats.org/officeDocument/2006/relationships">
  <sheetPr>
    <tabColor indexed="54"/>
  </sheetPr>
  <dimension ref="A1:L4"/>
  <sheetViews>
    <sheetView zoomScalePageLayoutView="0" workbookViewId="0" topLeftCell="A1">
      <selection activeCell="A4" sqref="A4:B4"/>
    </sheetView>
  </sheetViews>
  <sheetFormatPr defaultColWidth="8.125" defaultRowHeight="14.25"/>
  <cols>
    <col min="1" max="1" width="5.875" style="243" customWidth="1"/>
    <col min="2" max="2" width="34.625" style="243" customWidth="1"/>
    <col min="3" max="3" width="6.00390625" style="243" customWidth="1"/>
    <col min="4" max="4" width="7.125" style="243" customWidth="1"/>
    <col min="5" max="5" width="8.50390625" style="760" customWidth="1"/>
    <col min="6" max="6" width="10.50390625" style="760" customWidth="1"/>
    <col min="7" max="7" width="9.25390625" style="243" customWidth="1"/>
    <col min="8" max="8" width="9.00390625" style="760" customWidth="1"/>
    <col min="9" max="9" width="10.50390625" style="760" customWidth="1"/>
    <col min="10" max="10" width="14.25390625" style="243" customWidth="1"/>
    <col min="11" max="11" width="0.6171875" style="243" customWidth="1"/>
    <col min="12" max="12" width="0" style="243" hidden="1" customWidth="1"/>
    <col min="13" max="16384" width="8.125" style="243" customWidth="1"/>
  </cols>
  <sheetData>
    <row r="1" spans="1:12" s="347" customFormat="1" ht="12.75">
      <c r="A1" s="1539" t="s">
        <v>927</v>
      </c>
      <c r="B1" s="1539"/>
      <c r="C1" s="1539"/>
      <c r="D1" s="1539"/>
      <c r="E1" s="1539"/>
      <c r="F1" s="1539"/>
      <c r="G1" s="1539"/>
      <c r="H1" s="1539"/>
      <c r="I1" s="1539"/>
      <c r="J1" s="1539"/>
      <c r="K1" s="262"/>
      <c r="L1" s="262"/>
    </row>
    <row r="2" spans="1:12" ht="25.5">
      <c r="A2" s="669" t="s">
        <v>0</v>
      </c>
      <c r="B2" s="670" t="s">
        <v>37</v>
      </c>
      <c r="C2" s="670" t="s">
        <v>2</v>
      </c>
      <c r="D2" s="670" t="s">
        <v>38</v>
      </c>
      <c r="E2" s="671" t="s">
        <v>4</v>
      </c>
      <c r="F2" s="671" t="s">
        <v>5</v>
      </c>
      <c r="G2" s="105" t="s">
        <v>39</v>
      </c>
      <c r="H2" s="106" t="s">
        <v>7</v>
      </c>
      <c r="I2" s="106" t="s">
        <v>8</v>
      </c>
      <c r="J2" s="105" t="s">
        <v>40</v>
      </c>
      <c r="K2" s="298"/>
      <c r="L2" s="298"/>
    </row>
    <row r="3" spans="1:12" ht="89.25">
      <c r="A3" s="877" t="s">
        <v>11</v>
      </c>
      <c r="B3" s="1034" t="s">
        <v>417</v>
      </c>
      <c r="C3" s="1022" t="s">
        <v>23</v>
      </c>
      <c r="D3" s="1022">
        <v>300</v>
      </c>
      <c r="E3" s="1023"/>
      <c r="F3" s="1024"/>
      <c r="G3" s="1105">
        <v>0.08</v>
      </c>
      <c r="H3" s="1023"/>
      <c r="I3" s="1024"/>
      <c r="J3" s="876"/>
      <c r="K3" s="898"/>
      <c r="L3" s="898"/>
    </row>
    <row r="4" spans="1:12" ht="14.25" customHeight="1">
      <c r="A4" s="1540" t="s">
        <v>20</v>
      </c>
      <c r="B4" s="1541"/>
      <c r="C4" s="1026" t="s">
        <v>21</v>
      </c>
      <c r="D4" s="1026" t="s">
        <v>21</v>
      </c>
      <c r="E4" s="1027" t="s">
        <v>21</v>
      </c>
      <c r="F4" s="1106"/>
      <c r="G4" s="1107" t="s">
        <v>21</v>
      </c>
      <c r="H4" s="1027" t="s">
        <v>21</v>
      </c>
      <c r="I4" s="1106"/>
      <c r="J4" s="1025" t="s">
        <v>21</v>
      </c>
      <c r="K4" s="824"/>
      <c r="L4" s="824"/>
    </row>
  </sheetData>
  <sheetProtection selectLockedCells="1" selectUnlockedCells="1"/>
  <mergeCells count="2">
    <mergeCell ref="A1:J1"/>
    <mergeCell ref="A4:B4"/>
  </mergeCells>
  <printOptions/>
  <pageMargins left="0.7" right="0.7" top="1.14375" bottom="1.14375" header="0.5118055555555555" footer="0.5118055555555555"/>
  <pageSetup horizontalDpi="300" verticalDpi="300" orientation="landscape" paperSize="9" r:id="rId1"/>
</worksheet>
</file>

<file path=xl/worksheets/sheet45.xml><?xml version="1.0" encoding="utf-8"?>
<worksheet xmlns="http://schemas.openxmlformats.org/spreadsheetml/2006/main" xmlns:r="http://schemas.openxmlformats.org/officeDocument/2006/relationships">
  <dimension ref="A1:L4"/>
  <sheetViews>
    <sheetView zoomScalePageLayoutView="0" workbookViewId="0" topLeftCell="A1">
      <selection activeCell="A1" sqref="A1"/>
    </sheetView>
  </sheetViews>
  <sheetFormatPr defaultColWidth="8.125" defaultRowHeight="14.25"/>
  <cols>
    <col min="1" max="1" width="6.75390625" style="0" customWidth="1"/>
    <col min="2" max="2" width="34.25390625" style="0" customWidth="1"/>
    <col min="3" max="3" width="3.875" style="0" customWidth="1"/>
    <col min="4" max="4" width="4.625" style="0" customWidth="1"/>
    <col min="5" max="5" width="8.375" style="0" customWidth="1"/>
    <col min="6" max="6" width="9.25390625" style="0" customWidth="1"/>
    <col min="7" max="7" width="6.125" style="0" customWidth="1"/>
    <col min="8" max="8" width="8.875" style="0" customWidth="1"/>
    <col min="9" max="9" width="9.25390625" style="0" customWidth="1"/>
    <col min="10" max="10" width="14.25390625" style="0" customWidth="1"/>
  </cols>
  <sheetData>
    <row r="1" spans="1:12" ht="36.75" customHeight="1">
      <c r="A1" s="330" t="s">
        <v>418</v>
      </c>
      <c r="B1" s="40"/>
      <c r="C1" s="40"/>
      <c r="D1" s="40"/>
      <c r="E1" s="40"/>
      <c r="F1" s="40"/>
      <c r="G1" s="40"/>
      <c r="H1" s="40"/>
      <c r="I1" s="331"/>
      <c r="J1" s="40"/>
      <c r="K1" s="40"/>
      <c r="L1" s="40"/>
    </row>
    <row r="2" spans="1:12" ht="41.25" customHeight="1">
      <c r="A2" s="41" t="s">
        <v>0</v>
      </c>
      <c r="B2" s="42" t="s">
        <v>37</v>
      </c>
      <c r="C2" s="42" t="s">
        <v>2</v>
      </c>
      <c r="D2" s="42" t="s">
        <v>38</v>
      </c>
      <c r="E2" s="332" t="s">
        <v>4</v>
      </c>
      <c r="F2" s="332" t="s">
        <v>5</v>
      </c>
      <c r="G2" s="192" t="s">
        <v>39</v>
      </c>
      <c r="H2" s="194" t="s">
        <v>7</v>
      </c>
      <c r="I2" s="194" t="s">
        <v>8</v>
      </c>
      <c r="J2" s="192" t="s">
        <v>40</v>
      </c>
      <c r="K2" s="44"/>
      <c r="L2" s="44"/>
    </row>
    <row r="3" spans="1:12" ht="49.5" customHeight="1">
      <c r="A3" s="329" t="s">
        <v>11</v>
      </c>
      <c r="B3" s="333" t="s">
        <v>419</v>
      </c>
      <c r="C3" s="334" t="s">
        <v>23</v>
      </c>
      <c r="D3" s="334">
        <v>100</v>
      </c>
      <c r="E3" s="335">
        <v>34</v>
      </c>
      <c r="F3" s="336">
        <v>3400</v>
      </c>
      <c r="G3" s="337">
        <v>0.08</v>
      </c>
      <c r="H3" s="335">
        <v>36.72</v>
      </c>
      <c r="I3" s="336">
        <v>3672</v>
      </c>
      <c r="J3" s="338"/>
      <c r="K3" s="298"/>
      <c r="L3" s="298"/>
    </row>
    <row r="4" spans="1:12" ht="28.5" customHeight="1">
      <c r="A4" s="250"/>
      <c r="B4" s="328" t="s">
        <v>317</v>
      </c>
      <c r="C4" s="257"/>
      <c r="D4" s="257"/>
      <c r="E4" s="339"/>
      <c r="F4" s="340">
        <v>3400</v>
      </c>
      <c r="G4" s="230"/>
      <c r="H4" s="229"/>
      <c r="I4" s="255">
        <v>3672</v>
      </c>
      <c r="J4" s="188"/>
      <c r="K4" s="232"/>
      <c r="L4" s="232"/>
    </row>
  </sheetData>
  <sheetProtection selectLockedCells="1" selectUnlockedCells="1"/>
  <printOptions/>
  <pageMargins left="0.7" right="0.7" top="1.14375" bottom="1.14375" header="0.5118055555555555" footer="0.5118055555555555"/>
  <pageSetup horizontalDpi="300" verticalDpi="300" orientation="portrait" paperSize="9"/>
</worksheet>
</file>

<file path=xl/worksheets/sheet46.xml><?xml version="1.0" encoding="utf-8"?>
<worksheet xmlns="http://schemas.openxmlformats.org/spreadsheetml/2006/main" xmlns:r="http://schemas.openxmlformats.org/officeDocument/2006/relationships">
  <sheetPr>
    <tabColor indexed="54"/>
  </sheetPr>
  <dimension ref="A1:L13"/>
  <sheetViews>
    <sheetView zoomScalePageLayoutView="0" workbookViewId="0" topLeftCell="A1">
      <selection activeCell="A10" sqref="A10:B10"/>
    </sheetView>
  </sheetViews>
  <sheetFormatPr defaultColWidth="0" defaultRowHeight="14.25"/>
  <cols>
    <col min="1" max="1" width="3.50390625" style="676" customWidth="1"/>
    <col min="2" max="2" width="28.375" style="676" customWidth="1"/>
    <col min="3" max="4" width="8.125" style="676" customWidth="1"/>
    <col min="5" max="5" width="12.625" style="681" customWidth="1"/>
    <col min="6" max="6" width="11.75390625" style="676" customWidth="1"/>
    <col min="7" max="7" width="9.875" style="676" customWidth="1"/>
    <col min="8" max="8" width="13.375" style="681" customWidth="1"/>
    <col min="9" max="9" width="12.00390625" style="681" customWidth="1"/>
    <col min="10" max="10" width="12.125" style="676" customWidth="1"/>
    <col min="11" max="16384" width="0" style="676" hidden="1" customWidth="1"/>
  </cols>
  <sheetData>
    <row r="1" s="1451" customFormat="1" ht="12.75">
      <c r="A1" s="1451" t="s">
        <v>1078</v>
      </c>
    </row>
    <row r="2" spans="1:12" ht="51">
      <c r="A2" s="669" t="s">
        <v>0</v>
      </c>
      <c r="B2" s="670" t="s">
        <v>37</v>
      </c>
      <c r="C2" s="670" t="s">
        <v>2</v>
      </c>
      <c r="D2" s="105" t="s">
        <v>38</v>
      </c>
      <c r="E2" s="106" t="s">
        <v>4</v>
      </c>
      <c r="F2" s="848" t="s">
        <v>5</v>
      </c>
      <c r="G2" s="105" t="s">
        <v>39</v>
      </c>
      <c r="H2" s="106" t="s">
        <v>7</v>
      </c>
      <c r="I2" s="106" t="s">
        <v>8</v>
      </c>
      <c r="J2" s="105" t="s">
        <v>40</v>
      </c>
      <c r="K2" s="298"/>
      <c r="L2" s="298"/>
    </row>
    <row r="3" spans="1:12" s="912" customFormat="1" ht="51">
      <c r="A3" s="873">
        <v>1</v>
      </c>
      <c r="B3" s="107" t="s">
        <v>420</v>
      </c>
      <c r="C3" s="638" t="s">
        <v>23</v>
      </c>
      <c r="D3" s="1095">
        <v>1</v>
      </c>
      <c r="E3" s="639"/>
      <c r="F3" s="1096"/>
      <c r="G3" s="1104">
        <v>0.08</v>
      </c>
      <c r="H3" s="639"/>
      <c r="I3" s="639"/>
      <c r="J3" s="638"/>
      <c r="K3" s="298"/>
      <c r="L3" s="298"/>
    </row>
    <row r="4" spans="1:12" s="1102" customFormat="1" ht="51">
      <c r="A4" s="880">
        <v>2</v>
      </c>
      <c r="B4" s="1098" t="s">
        <v>420</v>
      </c>
      <c r="C4" s="1099" t="s">
        <v>23</v>
      </c>
      <c r="D4" s="696">
        <v>1</v>
      </c>
      <c r="E4" s="1100"/>
      <c r="F4" s="1101"/>
      <c r="G4" s="800">
        <v>0.08</v>
      </c>
      <c r="H4" s="1100"/>
      <c r="I4" s="799"/>
      <c r="J4" s="726"/>
      <c r="K4" s="1097"/>
      <c r="L4" s="1097"/>
    </row>
    <row r="5" spans="1:12" ht="12.75">
      <c r="A5" s="873">
        <v>3</v>
      </c>
      <c r="B5" s="677" t="s">
        <v>421</v>
      </c>
      <c r="C5" s="696" t="s">
        <v>23</v>
      </c>
      <c r="D5" s="696">
        <v>700</v>
      </c>
      <c r="E5" s="1100"/>
      <c r="F5" s="1101"/>
      <c r="G5" s="800">
        <v>0.08</v>
      </c>
      <c r="H5" s="1100"/>
      <c r="I5" s="799"/>
      <c r="J5" s="726"/>
      <c r="K5" s="898"/>
      <c r="L5" s="898"/>
    </row>
    <row r="6" spans="1:12" ht="25.5">
      <c r="A6" s="727">
        <v>4</v>
      </c>
      <c r="B6" s="677" t="s">
        <v>422</v>
      </c>
      <c r="C6" s="696" t="s">
        <v>23</v>
      </c>
      <c r="D6" s="696">
        <v>100</v>
      </c>
      <c r="E6" s="1100"/>
      <c r="F6" s="1101"/>
      <c r="G6" s="800">
        <v>0.08</v>
      </c>
      <c r="H6" s="1100"/>
      <c r="I6" s="799"/>
      <c r="J6" s="726"/>
      <c r="K6" s="898"/>
      <c r="L6" s="898"/>
    </row>
    <row r="7" spans="1:12" ht="38.25">
      <c r="A7" s="873">
        <v>5</v>
      </c>
      <c r="B7" s="677" t="s">
        <v>423</v>
      </c>
      <c r="C7" s="696" t="s">
        <v>424</v>
      </c>
      <c r="D7" s="696">
        <v>5</v>
      </c>
      <c r="E7" s="1100"/>
      <c r="F7" s="1101"/>
      <c r="G7" s="800">
        <v>0.08</v>
      </c>
      <c r="H7" s="1100"/>
      <c r="I7" s="799"/>
      <c r="J7" s="726"/>
      <c r="K7" s="898"/>
      <c r="L7" s="898"/>
    </row>
    <row r="8" spans="1:12" ht="12.75">
      <c r="A8" s="727">
        <v>6</v>
      </c>
      <c r="B8" s="677" t="s">
        <v>425</v>
      </c>
      <c r="C8" s="696" t="s">
        <v>23</v>
      </c>
      <c r="D8" s="696">
        <v>10</v>
      </c>
      <c r="E8" s="1100"/>
      <c r="F8" s="1101"/>
      <c r="G8" s="800">
        <v>0.08</v>
      </c>
      <c r="H8" s="1100"/>
      <c r="I8" s="799"/>
      <c r="J8" s="726"/>
      <c r="K8" s="898"/>
      <c r="L8" s="898"/>
    </row>
    <row r="9" spans="1:12" ht="12.75">
      <c r="A9" s="873">
        <v>7</v>
      </c>
      <c r="B9" s="677" t="s">
        <v>426</v>
      </c>
      <c r="C9" s="696" t="s">
        <v>23</v>
      </c>
      <c r="D9" s="696">
        <v>10</v>
      </c>
      <c r="E9" s="1100"/>
      <c r="F9" s="1101"/>
      <c r="G9" s="800">
        <v>0.08</v>
      </c>
      <c r="H9" s="1100"/>
      <c r="I9" s="799"/>
      <c r="J9" s="726"/>
      <c r="K9" s="898"/>
      <c r="L9" s="898"/>
    </row>
    <row r="10" spans="1:12" ht="14.25" customHeight="1">
      <c r="A10" s="1531" t="s">
        <v>20</v>
      </c>
      <c r="B10" s="1532"/>
      <c r="C10" s="726" t="s">
        <v>21</v>
      </c>
      <c r="D10" s="726" t="s">
        <v>21</v>
      </c>
      <c r="E10" s="855" t="s">
        <v>21</v>
      </c>
      <c r="F10" s="896"/>
      <c r="G10" s="995" t="s">
        <v>21</v>
      </c>
      <c r="H10" s="855" t="s">
        <v>21</v>
      </c>
      <c r="I10" s="885"/>
      <c r="J10" s="727" t="s">
        <v>21</v>
      </c>
      <c r="K10" s="897"/>
      <c r="L10" s="897"/>
    </row>
    <row r="13" ht="12.75">
      <c r="F13" s="775"/>
    </row>
  </sheetData>
  <sheetProtection selectLockedCells="1" selectUnlockedCells="1"/>
  <mergeCells count="2">
    <mergeCell ref="A1:IV1"/>
    <mergeCell ref="A10:B10"/>
  </mergeCells>
  <printOptions/>
  <pageMargins left="0.7" right="0.7" top="1.14375" bottom="1.14375" header="0.5118055555555555" footer="0.5118055555555555"/>
  <pageSetup horizontalDpi="300" verticalDpi="300" orientation="landscape" paperSize="9" r:id="rId1"/>
</worksheet>
</file>

<file path=xl/worksheets/sheet47.xml><?xml version="1.0" encoding="utf-8"?>
<worksheet xmlns="http://schemas.openxmlformats.org/spreadsheetml/2006/main" xmlns:r="http://schemas.openxmlformats.org/officeDocument/2006/relationships">
  <sheetPr>
    <tabColor indexed="54"/>
  </sheetPr>
  <dimension ref="A1:L4"/>
  <sheetViews>
    <sheetView zoomScalePageLayoutView="0" workbookViewId="0" topLeftCell="A1">
      <selection activeCell="A4" sqref="A4:B4"/>
    </sheetView>
  </sheetViews>
  <sheetFormatPr defaultColWidth="8.125" defaultRowHeight="14.25"/>
  <cols>
    <col min="1" max="1" width="5.875" style="643" customWidth="1"/>
    <col min="2" max="2" width="28.375" style="643" customWidth="1"/>
    <col min="3" max="3" width="3.875" style="643" customWidth="1"/>
    <col min="4" max="4" width="7.875" style="643" customWidth="1"/>
    <col min="5" max="5" width="11.125" style="645" customWidth="1"/>
    <col min="6" max="6" width="12.625" style="645" customWidth="1"/>
    <col min="7" max="7" width="9.50390625" style="643" customWidth="1"/>
    <col min="8" max="8" width="9.75390625" style="645" customWidth="1"/>
    <col min="9" max="9" width="12.00390625" style="645" customWidth="1"/>
    <col min="10" max="10" width="14.25390625" style="643" customWidth="1"/>
    <col min="11" max="11" width="0.5" style="643" customWidth="1"/>
    <col min="12" max="12" width="0.2421875" style="643" customWidth="1"/>
    <col min="13" max="16384" width="8.125" style="643" customWidth="1"/>
  </cols>
  <sheetData>
    <row r="1" spans="1:12" ht="18.75" customHeight="1">
      <c r="A1" s="1530" t="s">
        <v>929</v>
      </c>
      <c r="B1" s="1530"/>
      <c r="C1" s="1530"/>
      <c r="D1" s="1530"/>
      <c r="E1" s="1530"/>
      <c r="F1" s="1530"/>
      <c r="G1" s="1530"/>
      <c r="H1" s="1530"/>
      <c r="I1" s="1530"/>
      <c r="J1" s="1530"/>
      <c r="K1" s="1081"/>
      <c r="L1" s="1081"/>
    </row>
    <row r="2" spans="1:12" ht="24">
      <c r="A2" s="41" t="s">
        <v>0</v>
      </c>
      <c r="B2" s="42" t="s">
        <v>37</v>
      </c>
      <c r="C2" s="42" t="s">
        <v>2</v>
      </c>
      <c r="D2" s="42" t="s">
        <v>38</v>
      </c>
      <c r="E2" s="43" t="s">
        <v>4</v>
      </c>
      <c r="F2" s="43" t="s">
        <v>5</v>
      </c>
      <c r="G2" s="192" t="s">
        <v>39</v>
      </c>
      <c r="H2" s="193" t="s">
        <v>7</v>
      </c>
      <c r="I2" s="193" t="s">
        <v>8</v>
      </c>
      <c r="J2" s="192" t="s">
        <v>40</v>
      </c>
      <c r="K2" s="44"/>
      <c r="L2" s="44"/>
    </row>
    <row r="3" spans="1:12" ht="89.25" customHeight="1">
      <c r="A3" s="1056" t="s">
        <v>11</v>
      </c>
      <c r="B3" s="1055" t="s">
        <v>427</v>
      </c>
      <c r="C3" s="1052" t="s">
        <v>23</v>
      </c>
      <c r="D3" s="1056">
        <v>2</v>
      </c>
      <c r="E3" s="1057"/>
      <c r="F3" s="1057"/>
      <c r="G3" s="1092">
        <v>0.08</v>
      </c>
      <c r="H3" s="1057"/>
      <c r="I3" s="1057"/>
      <c r="J3" s="1056"/>
      <c r="K3" s="1053"/>
      <c r="L3" s="1053"/>
    </row>
    <row r="4" spans="1:12" ht="14.25">
      <c r="A4" s="1537" t="s">
        <v>20</v>
      </c>
      <c r="B4" s="1538"/>
      <c r="C4" s="1093" t="s">
        <v>21</v>
      </c>
      <c r="D4" s="1093" t="s">
        <v>21</v>
      </c>
      <c r="E4" s="858" t="s">
        <v>21</v>
      </c>
      <c r="F4" s="1057"/>
      <c r="G4" s="859" t="s">
        <v>21</v>
      </c>
      <c r="H4" s="860" t="s">
        <v>21</v>
      </c>
      <c r="I4" s="1094"/>
      <c r="J4" s="1094" t="s">
        <v>21</v>
      </c>
      <c r="K4" s="1039"/>
      <c r="L4" s="1039"/>
    </row>
  </sheetData>
  <sheetProtection selectLockedCells="1" selectUnlockedCells="1"/>
  <mergeCells count="2">
    <mergeCell ref="A1:J1"/>
    <mergeCell ref="A4:B4"/>
  </mergeCells>
  <printOptions/>
  <pageMargins left="0.7" right="0.7" top="1.14375" bottom="1.14375" header="0.5118055555555555" footer="0.5118055555555555"/>
  <pageSetup horizontalDpi="300" verticalDpi="300" orientation="landscape" paperSize="9" r:id="rId1"/>
</worksheet>
</file>

<file path=xl/worksheets/sheet48.xml><?xml version="1.0" encoding="utf-8"?>
<worksheet xmlns="http://schemas.openxmlformats.org/spreadsheetml/2006/main" xmlns:r="http://schemas.openxmlformats.org/officeDocument/2006/relationships">
  <sheetPr>
    <tabColor indexed="54"/>
  </sheetPr>
  <dimension ref="A1:L5"/>
  <sheetViews>
    <sheetView zoomScalePageLayoutView="0" workbookViewId="0" topLeftCell="A1">
      <selection activeCell="A5" sqref="A5:B5"/>
    </sheetView>
  </sheetViews>
  <sheetFormatPr defaultColWidth="8.125" defaultRowHeight="14.25"/>
  <cols>
    <col min="1" max="1" width="6.375" style="676" customWidth="1"/>
    <col min="2" max="2" width="45.75390625" style="676" customWidth="1"/>
    <col min="3" max="3" width="3.875" style="676" customWidth="1"/>
    <col min="4" max="4" width="4.25390625" style="676" customWidth="1"/>
    <col min="5" max="5" width="8.50390625" style="681" customWidth="1"/>
    <col min="6" max="6" width="9.75390625" style="681" customWidth="1"/>
    <col min="7" max="7" width="6.25390625" style="676" customWidth="1"/>
    <col min="8" max="8" width="9.00390625" style="681" customWidth="1"/>
    <col min="9" max="9" width="9.75390625" style="681" customWidth="1"/>
    <col min="10" max="10" width="14.25390625" style="676" customWidth="1"/>
    <col min="11" max="16384" width="8.125" style="676" customWidth="1"/>
  </cols>
  <sheetData>
    <row r="1" spans="1:12" ht="18.75" customHeight="1">
      <c r="A1" s="1530" t="s">
        <v>930</v>
      </c>
      <c r="B1" s="1530"/>
      <c r="C1" s="1530"/>
      <c r="D1" s="1530"/>
      <c r="E1" s="1530"/>
      <c r="F1" s="1530"/>
      <c r="G1" s="1530"/>
      <c r="H1" s="1530"/>
      <c r="I1" s="1530"/>
      <c r="J1" s="1530"/>
      <c r="K1" s="899"/>
      <c r="L1" s="899"/>
    </row>
    <row r="2" spans="1:12" ht="25.5">
      <c r="A2" s="669" t="s">
        <v>0</v>
      </c>
      <c r="B2" s="670" t="s">
        <v>37</v>
      </c>
      <c r="C2" s="670" t="s">
        <v>2</v>
      </c>
      <c r="D2" s="670" t="s">
        <v>38</v>
      </c>
      <c r="E2" s="671" t="s">
        <v>4</v>
      </c>
      <c r="F2" s="671" t="s">
        <v>5</v>
      </c>
      <c r="G2" s="105" t="s">
        <v>39</v>
      </c>
      <c r="H2" s="106" t="s">
        <v>7</v>
      </c>
      <c r="I2" s="106" t="s">
        <v>8</v>
      </c>
      <c r="J2" s="105" t="s">
        <v>40</v>
      </c>
      <c r="K2" s="298"/>
      <c r="L2" s="298"/>
    </row>
    <row r="3" spans="1:12" ht="25.5">
      <c r="A3" s="727" t="s">
        <v>11</v>
      </c>
      <c r="B3" s="1082" t="s">
        <v>428</v>
      </c>
      <c r="C3" s="1083" t="s">
        <v>23</v>
      </c>
      <c r="D3" s="1084" t="s">
        <v>413</v>
      </c>
      <c r="E3" s="1089"/>
      <c r="F3" s="1089"/>
      <c r="G3" s="1085">
        <v>0.08</v>
      </c>
      <c r="H3" s="1090"/>
      <c r="I3" s="799"/>
      <c r="J3" s="797"/>
      <c r="K3" s="698"/>
      <c r="L3" s="698"/>
    </row>
    <row r="4" spans="1:12" ht="126" customHeight="1">
      <c r="A4" s="797" t="s">
        <v>14</v>
      </c>
      <c r="B4" s="1086" t="s">
        <v>429</v>
      </c>
      <c r="C4" s="1060" t="s">
        <v>23</v>
      </c>
      <c r="D4" s="1087">
        <v>30</v>
      </c>
      <c r="E4" s="1091"/>
      <c r="F4" s="1089"/>
      <c r="G4" s="1088">
        <v>0.08</v>
      </c>
      <c r="H4" s="1090"/>
      <c r="I4" s="799"/>
      <c r="J4" s="797"/>
      <c r="K4" s="698"/>
      <c r="L4" s="698"/>
    </row>
    <row r="5" spans="1:12" ht="14.25" customHeight="1">
      <c r="A5" s="1531" t="s">
        <v>20</v>
      </c>
      <c r="B5" s="1532"/>
      <c r="C5" s="726" t="s">
        <v>21</v>
      </c>
      <c r="D5" s="726" t="s">
        <v>21</v>
      </c>
      <c r="E5" s="855" t="s">
        <v>21</v>
      </c>
      <c r="F5" s="855"/>
      <c r="G5" s="995" t="s">
        <v>21</v>
      </c>
      <c r="H5" s="855" t="s">
        <v>21</v>
      </c>
      <c r="I5" s="855"/>
      <c r="J5" s="727" t="s">
        <v>21</v>
      </c>
      <c r="K5" s="897"/>
      <c r="L5" s="897"/>
    </row>
  </sheetData>
  <sheetProtection selectLockedCells="1" selectUnlockedCells="1"/>
  <mergeCells count="2">
    <mergeCell ref="A1:J1"/>
    <mergeCell ref="A5:B5"/>
  </mergeCells>
  <printOptions/>
  <pageMargins left="0.7" right="0.7" top="1.14375" bottom="1.14375" header="0.5118055555555555" footer="0.5118055555555555"/>
  <pageSetup horizontalDpi="300" verticalDpi="300" orientation="landscape" paperSize="9" scale="90" r:id="rId1"/>
</worksheet>
</file>

<file path=xl/worksheets/sheet49.xml><?xml version="1.0" encoding="utf-8"?>
<worksheet xmlns="http://schemas.openxmlformats.org/spreadsheetml/2006/main" xmlns:r="http://schemas.openxmlformats.org/officeDocument/2006/relationships">
  <sheetPr>
    <tabColor indexed="54"/>
  </sheetPr>
  <dimension ref="A1:L4"/>
  <sheetViews>
    <sheetView zoomScalePageLayoutView="0" workbookViewId="0" topLeftCell="A1">
      <selection activeCell="A4" sqref="A4:B4"/>
    </sheetView>
  </sheetViews>
  <sheetFormatPr defaultColWidth="8.125" defaultRowHeight="14.25"/>
  <cols>
    <col min="1" max="1" width="6.375" style="643" customWidth="1"/>
    <col min="2" max="2" width="31.125" style="643" customWidth="1"/>
    <col min="3" max="3" width="6.625" style="643" customWidth="1"/>
    <col min="4" max="4" width="6.25390625" style="1079" customWidth="1"/>
    <col min="5" max="5" width="8.50390625" style="645" customWidth="1"/>
    <col min="6" max="6" width="9.75390625" style="645" customWidth="1"/>
    <col min="7" max="7" width="6.25390625" style="643" customWidth="1"/>
    <col min="8" max="8" width="9.00390625" style="645" customWidth="1"/>
    <col min="9" max="9" width="9.75390625" style="645" customWidth="1"/>
    <col min="10" max="10" width="16.875" style="643" customWidth="1"/>
    <col min="11" max="16384" width="8.125" style="643" customWidth="1"/>
  </cols>
  <sheetData>
    <row r="1" spans="1:12" ht="15.75">
      <c r="A1" s="1530" t="s">
        <v>931</v>
      </c>
      <c r="B1" s="1530"/>
      <c r="C1" s="1530"/>
      <c r="D1" s="1530"/>
      <c r="E1" s="1530"/>
      <c r="F1" s="1530"/>
      <c r="G1" s="1530"/>
      <c r="H1" s="1530"/>
      <c r="I1" s="1530"/>
      <c r="J1" s="1530"/>
      <c r="K1" s="1070"/>
      <c r="L1" s="1070"/>
    </row>
    <row r="2" spans="1:12" ht="24">
      <c r="A2" s="41" t="s">
        <v>0</v>
      </c>
      <c r="B2" s="42" t="s">
        <v>37</v>
      </c>
      <c r="C2" s="42" t="s">
        <v>2</v>
      </c>
      <c r="D2" s="42" t="s">
        <v>38</v>
      </c>
      <c r="E2" s="43" t="s">
        <v>4</v>
      </c>
      <c r="F2" s="43" t="s">
        <v>5</v>
      </c>
      <c r="G2" s="192" t="s">
        <v>39</v>
      </c>
      <c r="H2" s="193" t="s">
        <v>7</v>
      </c>
      <c r="I2" s="193" t="s">
        <v>8</v>
      </c>
      <c r="J2" s="192" t="s">
        <v>40</v>
      </c>
      <c r="K2" s="44"/>
      <c r="L2" s="44"/>
    </row>
    <row r="3" spans="1:12" ht="96">
      <c r="A3" s="1056" t="s">
        <v>11</v>
      </c>
      <c r="B3" s="1055" t="s">
        <v>430</v>
      </c>
      <c r="C3" s="1071" t="s">
        <v>23</v>
      </c>
      <c r="D3" s="1056">
        <v>1500</v>
      </c>
      <c r="E3" s="1057"/>
      <c r="F3" s="1057"/>
      <c r="G3" s="1072">
        <v>0.08</v>
      </c>
      <c r="H3" s="1057"/>
      <c r="I3" s="1073"/>
      <c r="J3" s="1052"/>
      <c r="K3" s="1074"/>
      <c r="L3" s="1074"/>
    </row>
    <row r="4" spans="1:12" ht="14.25">
      <c r="A4" s="1537" t="s">
        <v>20</v>
      </c>
      <c r="B4" s="1538"/>
      <c r="C4" s="210" t="s">
        <v>21</v>
      </c>
      <c r="D4" s="210" t="s">
        <v>21</v>
      </c>
      <c r="E4" s="1075" t="s">
        <v>21</v>
      </c>
      <c r="F4" s="1076"/>
      <c r="G4" s="1077" t="s">
        <v>21</v>
      </c>
      <c r="H4" s="1078" t="s">
        <v>21</v>
      </c>
      <c r="I4" s="999"/>
      <c r="J4" s="1078" t="s">
        <v>21</v>
      </c>
      <c r="K4" s="1039"/>
      <c r="L4" s="1039"/>
    </row>
  </sheetData>
  <sheetProtection selectLockedCells="1" selectUnlockedCells="1"/>
  <mergeCells count="2">
    <mergeCell ref="A1:J1"/>
    <mergeCell ref="A4:B4"/>
  </mergeCells>
  <printOptions/>
  <pageMargins left="0.7" right="0.7" top="1.14375" bottom="1.14375" header="0.5118055555555555" footer="0.5118055555555555"/>
  <pageSetup horizontalDpi="300" verticalDpi="300" orientation="landscape" paperSize="9" scale="91" r:id="rId1"/>
</worksheet>
</file>

<file path=xl/worksheets/sheet5.xml><?xml version="1.0" encoding="utf-8"?>
<worksheet xmlns="http://schemas.openxmlformats.org/spreadsheetml/2006/main" xmlns:r="http://schemas.openxmlformats.org/officeDocument/2006/relationships">
  <dimension ref="A20:IV37"/>
  <sheetViews>
    <sheetView zoomScaleSheetLayoutView="84" zoomScalePageLayoutView="0" workbookViewId="0" topLeftCell="A20">
      <selection activeCell="A20" sqref="A20"/>
    </sheetView>
  </sheetViews>
  <sheetFormatPr defaultColWidth="0.12890625" defaultRowHeight="14.25"/>
  <cols>
    <col min="1" max="1" width="3.25390625" style="0" customWidth="1"/>
    <col min="2" max="2" width="14.875" style="0" customWidth="1"/>
    <col min="3" max="3" width="13.00390625" style="0" customWidth="1"/>
    <col min="4" max="4" width="0" style="0" hidden="1" customWidth="1"/>
    <col min="5" max="5" width="6.00390625" style="27" customWidth="1"/>
    <col min="6" max="6" width="8.00390625" style="0" customWidth="1"/>
    <col min="7" max="7" width="8.75390625" style="0" customWidth="1"/>
    <col min="8" max="8" width="10.25390625" style="48" customWidth="1"/>
    <col min="9" max="9" width="7.125" style="49" customWidth="1"/>
    <col min="10" max="10" width="10.50390625" style="0" customWidth="1"/>
    <col min="11" max="11" width="11.125" style="0" customWidth="1"/>
    <col min="12" max="12" width="11.625" style="0" customWidth="1"/>
    <col min="13" max="255" width="0" style="0" hidden="1" customWidth="1"/>
  </cols>
  <sheetData>
    <row r="1" ht="15" customHeight="1" hidden="1"/>
    <row r="2" ht="15" customHeight="1" hidden="1"/>
    <row r="3" ht="15" customHeight="1" hidden="1"/>
    <row r="4" ht="15" customHeight="1" hidden="1"/>
    <row r="5" ht="15" customHeight="1" hidden="1"/>
    <row r="6" ht="15" customHeight="1" hidden="1"/>
    <row r="7" ht="15" customHeight="1" hidden="1"/>
    <row r="8" ht="15" customHeight="1" hidden="1"/>
    <row r="9" ht="15" customHeight="1" hidden="1"/>
    <row r="10" ht="15" customHeight="1" hidden="1"/>
    <row r="11" ht="15" customHeight="1" hidden="1"/>
    <row r="12" ht="15" customHeight="1" hidden="1"/>
    <row r="13" ht="15" customHeight="1" hidden="1"/>
    <row r="14" ht="15" customHeight="1" hidden="1"/>
    <row r="15" ht="15" customHeight="1" hidden="1"/>
    <row r="16" ht="15" customHeight="1" hidden="1"/>
    <row r="17" ht="15" customHeight="1" hidden="1"/>
    <row r="18" ht="15" customHeight="1" hidden="1"/>
    <row r="19" ht="15" customHeight="1" hidden="1"/>
    <row r="20" s="1439" customFormat="1" ht="31.5" customHeight="1">
      <c r="A20" s="1439" t="s">
        <v>61</v>
      </c>
    </row>
    <row r="21" spans="1:13" s="27" customFormat="1" ht="57" customHeight="1">
      <c r="A21" s="3" t="s">
        <v>0</v>
      </c>
      <c r="B21" s="1440" t="s">
        <v>62</v>
      </c>
      <c r="C21" s="1440"/>
      <c r="D21" s="1440"/>
      <c r="E21" s="9" t="s">
        <v>2</v>
      </c>
      <c r="F21" s="50" t="s">
        <v>3</v>
      </c>
      <c r="G21" s="51" t="s">
        <v>4</v>
      </c>
      <c r="H21" s="52" t="s">
        <v>5</v>
      </c>
      <c r="I21" s="53" t="s">
        <v>6</v>
      </c>
      <c r="J21" s="3" t="s">
        <v>7</v>
      </c>
      <c r="K21" s="3" t="s">
        <v>8</v>
      </c>
      <c r="L21" s="3" t="s">
        <v>9</v>
      </c>
      <c r="M21" s="54" t="s">
        <v>10</v>
      </c>
    </row>
    <row r="22" spans="1:13" ht="126.75" customHeight="1">
      <c r="A22" s="21">
        <v>1</v>
      </c>
      <c r="B22" s="1437" t="s">
        <v>63</v>
      </c>
      <c r="C22" s="1437"/>
      <c r="D22" s="1437"/>
      <c r="E22" s="9" t="s">
        <v>23</v>
      </c>
      <c r="F22" s="55">
        <v>50</v>
      </c>
      <c r="G22" s="56">
        <v>64.8</v>
      </c>
      <c r="H22" s="57">
        <f>F22*G22</f>
        <v>3240</v>
      </c>
      <c r="I22" s="12">
        <v>0.08</v>
      </c>
      <c r="J22" s="9">
        <f aca="true" t="shared" si="0" ref="J22:J33">G22*1.08</f>
        <v>69.984</v>
      </c>
      <c r="K22" s="3"/>
      <c r="L22" s="3"/>
      <c r="M22" s="54" t="s">
        <v>64</v>
      </c>
    </row>
    <row r="23" spans="1:13" ht="57" customHeight="1">
      <c r="A23" s="21">
        <v>2</v>
      </c>
      <c r="B23" s="1437" t="s">
        <v>65</v>
      </c>
      <c r="C23" s="1437"/>
      <c r="D23" s="1437"/>
      <c r="E23" s="58" t="s">
        <v>23</v>
      </c>
      <c r="F23" s="58">
        <v>40</v>
      </c>
      <c r="G23" s="59">
        <v>15.75</v>
      </c>
      <c r="H23" s="57"/>
      <c r="I23" s="12">
        <v>0.08</v>
      </c>
      <c r="J23" s="9">
        <f t="shared" si="0"/>
        <v>17.01</v>
      </c>
      <c r="K23" s="3"/>
      <c r="L23" s="3"/>
      <c r="M23" s="54" t="s">
        <v>64</v>
      </c>
    </row>
    <row r="24" spans="1:13" ht="57" customHeight="1">
      <c r="A24" s="21">
        <v>3</v>
      </c>
      <c r="B24" s="1437" t="s">
        <v>66</v>
      </c>
      <c r="C24" s="1437"/>
      <c r="D24" s="1437"/>
      <c r="E24" s="58" t="s">
        <v>13</v>
      </c>
      <c r="F24" s="58">
        <v>40</v>
      </c>
      <c r="G24" s="59">
        <v>14.58</v>
      </c>
      <c r="H24" s="52"/>
      <c r="I24" s="12">
        <v>0.08</v>
      </c>
      <c r="J24" s="9">
        <f t="shared" si="0"/>
        <v>15.746400000000001</v>
      </c>
      <c r="K24" s="3"/>
      <c r="L24" s="3"/>
      <c r="M24" s="54" t="s">
        <v>64</v>
      </c>
    </row>
    <row r="25" spans="1:13" ht="57" customHeight="1">
      <c r="A25" s="21">
        <v>4</v>
      </c>
      <c r="B25" s="1437" t="s">
        <v>67</v>
      </c>
      <c r="C25" s="1437"/>
      <c r="D25" s="1437"/>
      <c r="E25" s="58" t="s">
        <v>23</v>
      </c>
      <c r="F25" s="58">
        <v>60</v>
      </c>
      <c r="G25" s="59">
        <v>31.49</v>
      </c>
      <c r="H25" s="52"/>
      <c r="I25" s="12">
        <v>0.08</v>
      </c>
      <c r="J25" s="9">
        <f t="shared" si="0"/>
        <v>34.0092</v>
      </c>
      <c r="K25" s="3"/>
      <c r="L25" s="3"/>
      <c r="M25" s="54" t="s">
        <v>64</v>
      </c>
    </row>
    <row r="26" spans="1:13" ht="57" customHeight="1">
      <c r="A26" s="21">
        <v>5</v>
      </c>
      <c r="B26" s="1437" t="s">
        <v>68</v>
      </c>
      <c r="C26" s="1437"/>
      <c r="D26" s="1437"/>
      <c r="E26" s="58" t="s">
        <v>23</v>
      </c>
      <c r="F26" s="58">
        <v>60</v>
      </c>
      <c r="G26" s="59">
        <v>31.49</v>
      </c>
      <c r="H26" s="52"/>
      <c r="I26" s="12">
        <v>0.08</v>
      </c>
      <c r="J26" s="9">
        <f t="shared" si="0"/>
        <v>34.0092</v>
      </c>
      <c r="K26" s="3"/>
      <c r="L26" s="3"/>
      <c r="M26" s="54" t="s">
        <v>64</v>
      </c>
    </row>
    <row r="27" spans="1:13" ht="57" customHeight="1">
      <c r="A27" s="21">
        <v>6</v>
      </c>
      <c r="B27" s="1437" t="s">
        <v>69</v>
      </c>
      <c r="C27" s="1437"/>
      <c r="D27" s="1437"/>
      <c r="E27" s="28" t="s">
        <v>23</v>
      </c>
      <c r="F27" s="28">
        <v>100</v>
      </c>
      <c r="G27" s="60">
        <v>6.48</v>
      </c>
      <c r="H27" s="52"/>
      <c r="I27" s="12">
        <v>0.08</v>
      </c>
      <c r="J27" s="9">
        <f t="shared" si="0"/>
        <v>6.998400000000001</v>
      </c>
      <c r="K27" s="3"/>
      <c r="L27" s="3"/>
      <c r="M27" s="54" t="s">
        <v>64</v>
      </c>
    </row>
    <row r="28" spans="1:13" ht="79.5" customHeight="1">
      <c r="A28" s="21"/>
      <c r="B28" s="1437" t="s">
        <v>70</v>
      </c>
      <c r="C28" s="1437"/>
      <c r="D28" s="1437"/>
      <c r="E28" s="28" t="s">
        <v>13</v>
      </c>
      <c r="F28" s="55">
        <v>10</v>
      </c>
      <c r="G28" s="61">
        <v>64.8</v>
      </c>
      <c r="H28" s="52"/>
      <c r="I28" s="12">
        <v>0.08</v>
      </c>
      <c r="J28" s="9">
        <f t="shared" si="0"/>
        <v>69.984</v>
      </c>
      <c r="K28" s="3"/>
      <c r="L28" s="3"/>
      <c r="M28" s="54"/>
    </row>
    <row r="29" spans="1:15" ht="282" customHeight="1">
      <c r="A29" s="22" t="s">
        <v>11</v>
      </c>
      <c r="B29" s="1433" t="s">
        <v>71</v>
      </c>
      <c r="C29" s="1433"/>
      <c r="D29" s="1433"/>
      <c r="E29" s="23" t="s">
        <v>13</v>
      </c>
      <c r="F29" s="23">
        <v>50</v>
      </c>
      <c r="G29" s="62">
        <v>85</v>
      </c>
      <c r="H29" s="63">
        <v>4250</v>
      </c>
      <c r="I29" s="12">
        <v>0.08</v>
      </c>
      <c r="J29" s="9">
        <f t="shared" si="0"/>
        <v>91.80000000000001</v>
      </c>
      <c r="K29" s="24">
        <v>4590</v>
      </c>
      <c r="L29" s="25"/>
      <c r="M29" s="64"/>
      <c r="N29" s="26"/>
      <c r="O29" s="26"/>
    </row>
    <row r="30" spans="1:15" ht="325.5" customHeight="1">
      <c r="A30" s="65" t="s">
        <v>14</v>
      </c>
      <c r="B30" s="1438" t="s">
        <v>72</v>
      </c>
      <c r="C30" s="1438"/>
      <c r="D30" s="1438"/>
      <c r="E30" s="66" t="s">
        <v>13</v>
      </c>
      <c r="F30" s="66">
        <v>70</v>
      </c>
      <c r="G30" s="67">
        <v>95</v>
      </c>
      <c r="H30" s="68">
        <v>6650</v>
      </c>
      <c r="I30" s="69">
        <v>0.08</v>
      </c>
      <c r="J30" s="70">
        <f t="shared" si="0"/>
        <v>102.60000000000001</v>
      </c>
      <c r="K30" s="71">
        <v>7182</v>
      </c>
      <c r="L30" s="72"/>
      <c r="M30" s="25"/>
      <c r="N30" s="26"/>
      <c r="O30" s="26"/>
    </row>
    <row r="31" spans="1:15" ht="296.25" customHeight="1">
      <c r="A31" s="22" t="s">
        <v>16</v>
      </c>
      <c r="B31" s="1433" t="s">
        <v>73</v>
      </c>
      <c r="C31" s="1433"/>
      <c r="D31" s="1433"/>
      <c r="E31" s="23" t="s">
        <v>13</v>
      </c>
      <c r="F31" s="23">
        <v>50</v>
      </c>
      <c r="G31" s="62">
        <v>110</v>
      </c>
      <c r="H31" s="63">
        <v>5500</v>
      </c>
      <c r="I31" s="73">
        <v>0.08</v>
      </c>
      <c r="J31" s="74">
        <f t="shared" si="0"/>
        <v>118.80000000000001</v>
      </c>
      <c r="K31" s="24">
        <v>5940</v>
      </c>
      <c r="L31" s="25"/>
      <c r="M31" s="25"/>
      <c r="N31" s="26"/>
      <c r="O31" s="26"/>
    </row>
    <row r="32" spans="1:15" ht="294.75" customHeight="1">
      <c r="A32" s="22" t="s">
        <v>18</v>
      </c>
      <c r="B32" s="1433" t="s">
        <v>74</v>
      </c>
      <c r="C32" s="1433"/>
      <c r="D32" s="1433"/>
      <c r="E32" s="23" t="s">
        <v>13</v>
      </c>
      <c r="F32" s="23">
        <v>75</v>
      </c>
      <c r="G32" s="62">
        <v>130</v>
      </c>
      <c r="H32" s="63">
        <v>9750</v>
      </c>
      <c r="I32" s="73">
        <v>0.08</v>
      </c>
      <c r="J32" s="74">
        <f t="shared" si="0"/>
        <v>140.4</v>
      </c>
      <c r="K32" s="24">
        <v>10530</v>
      </c>
      <c r="L32" s="25"/>
      <c r="M32" s="25"/>
      <c r="N32" s="26"/>
      <c r="O32" s="26"/>
    </row>
    <row r="33" spans="1:15" ht="234" customHeight="1">
      <c r="A33" s="75" t="s">
        <v>45</v>
      </c>
      <c r="B33" s="1434" t="s">
        <v>75</v>
      </c>
      <c r="C33" s="1434"/>
      <c r="D33" s="1434"/>
      <c r="E33" s="31" t="s">
        <v>13</v>
      </c>
      <c r="F33" s="31">
        <v>300</v>
      </c>
      <c r="G33" s="32">
        <v>39</v>
      </c>
      <c r="H33" s="76">
        <v>11700</v>
      </c>
      <c r="I33" s="73">
        <v>0.08</v>
      </c>
      <c r="J33" s="74">
        <f t="shared" si="0"/>
        <v>42.120000000000005</v>
      </c>
      <c r="K33" s="77">
        <v>12636</v>
      </c>
      <c r="L33" s="78"/>
      <c r="M33" s="25"/>
      <c r="N33" s="26"/>
      <c r="O33" s="26"/>
    </row>
    <row r="34" spans="1:15" ht="131.25" customHeight="1">
      <c r="A34" s="22"/>
      <c r="B34" s="1435" t="s">
        <v>70</v>
      </c>
      <c r="C34" s="1435"/>
      <c r="D34" s="55">
        <v>10</v>
      </c>
      <c r="E34" s="61" t="s">
        <v>23</v>
      </c>
      <c r="F34" s="80">
        <v>10</v>
      </c>
      <c r="G34" s="81">
        <v>0.648</v>
      </c>
      <c r="H34" s="82"/>
      <c r="I34" s="83"/>
      <c r="J34" s="84"/>
      <c r="K34" s="85"/>
      <c r="L34" s="85"/>
      <c r="M34" s="64"/>
      <c r="N34" s="26"/>
      <c r="O34" s="26"/>
    </row>
    <row r="35" spans="1:13" ht="27" customHeight="1">
      <c r="A35" s="1436" t="s">
        <v>20</v>
      </c>
      <c r="B35" s="1436"/>
      <c r="C35" s="1436"/>
      <c r="D35" s="1436"/>
      <c r="E35" s="38"/>
      <c r="F35" s="37"/>
      <c r="G35" s="37"/>
      <c r="H35" s="86">
        <v>37850</v>
      </c>
      <c r="I35" s="12">
        <v>0.08</v>
      </c>
      <c r="J35" s="9">
        <f>G35*1.08</f>
        <v>0</v>
      </c>
      <c r="K35" s="87">
        <v>40878</v>
      </c>
      <c r="L35" s="37"/>
      <c r="M35" s="88"/>
    </row>
    <row r="36" ht="59.25" customHeight="1">
      <c r="B36" t="s">
        <v>60</v>
      </c>
    </row>
    <row r="37" spans="1:256" s="91" customFormat="1" ht="168" hidden="1">
      <c r="A37" s="89">
        <v>81</v>
      </c>
      <c r="B37" s="79" t="s">
        <v>70</v>
      </c>
      <c r="C37" s="28" t="s">
        <v>13</v>
      </c>
      <c r="D37" s="55">
        <v>10</v>
      </c>
      <c r="E37" s="61">
        <v>64.8</v>
      </c>
      <c r="F37" s="80">
        <v>648</v>
      </c>
      <c r="G37" s="81">
        <v>0.08</v>
      </c>
      <c r="H37" s="82">
        <v>69.984</v>
      </c>
      <c r="I37" s="83">
        <v>699.8399999999999</v>
      </c>
      <c r="J37" s="85" t="s">
        <v>76</v>
      </c>
      <c r="K37" s="90"/>
      <c r="L37" s="90"/>
      <c r="IV37"/>
    </row>
    <row r="38" ht="51" customHeight="1"/>
    <row r="39" ht="250.5" customHeight="1"/>
    <row r="40" ht="255.75" customHeight="1"/>
    <row r="41" ht="40.5" customHeight="1"/>
    <row r="42" ht="59.25" customHeight="1"/>
    <row r="43" ht="71.25" customHeight="1"/>
    <row r="44" ht="67.5" customHeight="1"/>
  </sheetData>
  <sheetProtection selectLockedCells="1" selectUnlockedCells="1"/>
  <mergeCells count="16">
    <mergeCell ref="A20:IV20"/>
    <mergeCell ref="B21:D21"/>
    <mergeCell ref="B22:D22"/>
    <mergeCell ref="B23:D23"/>
    <mergeCell ref="B24:D24"/>
    <mergeCell ref="B25:D25"/>
    <mergeCell ref="B32:D32"/>
    <mergeCell ref="B33:D33"/>
    <mergeCell ref="B34:C34"/>
    <mergeCell ref="A35:D35"/>
    <mergeCell ref="B26:D26"/>
    <mergeCell ref="B27:D27"/>
    <mergeCell ref="B28:D28"/>
    <mergeCell ref="B29:D29"/>
    <mergeCell ref="B30:D30"/>
    <mergeCell ref="B31:D31"/>
  </mergeCells>
  <printOptions/>
  <pageMargins left="0.7" right="0.7" top="1.14375" bottom="1.14375" header="0.5118055555555555" footer="0.5118055555555555"/>
  <pageSetup horizontalDpi="300" verticalDpi="300" orientation="landscape" paperSize="9"/>
  <colBreaks count="1" manualBreakCount="1">
    <brk id="12" max="65535" man="1"/>
  </colBreaks>
</worksheet>
</file>

<file path=xl/worksheets/sheet50.xml><?xml version="1.0" encoding="utf-8"?>
<worksheet xmlns="http://schemas.openxmlformats.org/spreadsheetml/2006/main" xmlns:r="http://schemas.openxmlformats.org/officeDocument/2006/relationships">
  <sheetPr>
    <tabColor indexed="54"/>
  </sheetPr>
  <dimension ref="A1:L8"/>
  <sheetViews>
    <sheetView zoomScalePageLayoutView="0" workbookViewId="0" topLeftCell="A1">
      <selection activeCell="A5" sqref="A5:B5"/>
    </sheetView>
  </sheetViews>
  <sheetFormatPr defaultColWidth="8.125" defaultRowHeight="14.25"/>
  <cols>
    <col min="1" max="1" width="3.25390625" style="643" bestFit="1" customWidth="1"/>
    <col min="2" max="2" width="41.625" style="643" customWidth="1"/>
    <col min="3" max="3" width="3.875" style="643" customWidth="1"/>
    <col min="4" max="4" width="7.50390625" style="643" customWidth="1"/>
    <col min="5" max="5" width="8.375" style="643" customWidth="1"/>
    <col min="6" max="6" width="11.375" style="643" customWidth="1"/>
    <col min="7" max="7" width="6.50390625" style="643" customWidth="1"/>
    <col min="8" max="8" width="8.875" style="643" customWidth="1"/>
    <col min="9" max="9" width="10.625" style="643" customWidth="1"/>
    <col min="10" max="10" width="14.25390625" style="643" customWidth="1"/>
    <col min="11" max="11" width="0.2421875" style="643" customWidth="1"/>
    <col min="12" max="12" width="0" style="643" hidden="1" customWidth="1"/>
    <col min="13" max="16384" width="8.125" style="643" customWidth="1"/>
  </cols>
  <sheetData>
    <row r="1" spans="1:12" ht="18.75" customHeight="1">
      <c r="A1" s="1542" t="s">
        <v>932</v>
      </c>
      <c r="B1" s="1542"/>
      <c r="C1" s="1542"/>
      <c r="D1" s="1542"/>
      <c r="E1" s="1542"/>
      <c r="F1" s="1542"/>
      <c r="G1" s="1542"/>
      <c r="H1" s="1542"/>
      <c r="I1" s="1542"/>
      <c r="J1" s="1542"/>
      <c r="K1" s="1051"/>
      <c r="L1" s="1051"/>
    </row>
    <row r="2" spans="1:12" ht="24">
      <c r="A2" s="41" t="s">
        <v>0</v>
      </c>
      <c r="B2" s="42" t="s">
        <v>37</v>
      </c>
      <c r="C2" s="42" t="s">
        <v>2</v>
      </c>
      <c r="D2" s="42" t="s">
        <v>38</v>
      </c>
      <c r="E2" s="332" t="s">
        <v>4</v>
      </c>
      <c r="F2" s="332" t="s">
        <v>5</v>
      </c>
      <c r="G2" s="192" t="s">
        <v>39</v>
      </c>
      <c r="H2" s="194" t="s">
        <v>7</v>
      </c>
      <c r="I2" s="194" t="s">
        <v>8</v>
      </c>
      <c r="J2" s="192" t="s">
        <v>40</v>
      </c>
      <c r="K2" s="44"/>
      <c r="L2" s="44"/>
    </row>
    <row r="3" spans="1:12" ht="73.5">
      <c r="A3" s="1062" t="s">
        <v>11</v>
      </c>
      <c r="B3" s="1055" t="s">
        <v>431</v>
      </c>
      <c r="C3" s="1052" t="s">
        <v>148</v>
      </c>
      <c r="D3" s="1056">
        <v>15</v>
      </c>
      <c r="E3" s="1065"/>
      <c r="F3" s="1065"/>
      <c r="G3" s="1058">
        <v>0.08</v>
      </c>
      <c r="H3" s="1065"/>
      <c r="I3" s="1065"/>
      <c r="J3" s="1056"/>
      <c r="K3" s="1053"/>
      <c r="L3" s="1053"/>
    </row>
    <row r="4" spans="1:12" ht="48">
      <c r="A4" s="1056" t="s">
        <v>14</v>
      </c>
      <c r="B4" s="1055" t="s">
        <v>432</v>
      </c>
      <c r="C4" s="1052" t="s">
        <v>148</v>
      </c>
      <c r="D4" s="1056">
        <v>8</v>
      </c>
      <c r="E4" s="1065"/>
      <c r="F4" s="1065"/>
      <c r="G4" s="1058">
        <v>0.08</v>
      </c>
      <c r="H4" s="1065"/>
      <c r="I4" s="1065"/>
      <c r="J4" s="1056"/>
      <c r="K4" s="1053"/>
      <c r="L4" s="1053"/>
    </row>
    <row r="5" spans="1:12" ht="14.25">
      <c r="A5" s="1543" t="s">
        <v>20</v>
      </c>
      <c r="B5" s="1544"/>
      <c r="C5" s="1063" t="s">
        <v>21</v>
      </c>
      <c r="D5" s="1063" t="s">
        <v>21</v>
      </c>
      <c r="E5" s="1064" t="s">
        <v>21</v>
      </c>
      <c r="F5" s="1066"/>
      <c r="G5" s="1067" t="s">
        <v>21</v>
      </c>
      <c r="H5" s="1068" t="s">
        <v>21</v>
      </c>
      <c r="I5" s="1069"/>
      <c r="J5" s="1069" t="s">
        <v>21</v>
      </c>
      <c r="K5" s="1054"/>
      <c r="L5" s="1054"/>
    </row>
    <row r="8" ht="14.25">
      <c r="F8" s="1040"/>
    </row>
  </sheetData>
  <sheetProtection selectLockedCells="1" selectUnlockedCells="1"/>
  <mergeCells count="2">
    <mergeCell ref="A1:J1"/>
    <mergeCell ref="A5:B5"/>
  </mergeCells>
  <printOptions/>
  <pageMargins left="0.7" right="0.7" top="1.14375" bottom="1.14375" header="0.5118055555555555" footer="0.5118055555555555"/>
  <pageSetup horizontalDpi="300" verticalDpi="300" orientation="landscape" paperSize="9" scale="88" r:id="rId1"/>
</worksheet>
</file>

<file path=xl/worksheets/sheet51.xml><?xml version="1.0" encoding="utf-8"?>
<worksheet xmlns="http://schemas.openxmlformats.org/spreadsheetml/2006/main" xmlns:r="http://schemas.openxmlformats.org/officeDocument/2006/relationships">
  <sheetPr>
    <tabColor indexed="54"/>
  </sheetPr>
  <dimension ref="A1:L4"/>
  <sheetViews>
    <sheetView zoomScalePageLayoutView="0" workbookViewId="0" topLeftCell="A1">
      <selection activeCell="A4" sqref="A4:B4"/>
    </sheetView>
  </sheetViews>
  <sheetFormatPr defaultColWidth="8.125" defaultRowHeight="14.25"/>
  <cols>
    <col min="1" max="1" width="3.25390625" style="676" bestFit="1" customWidth="1"/>
    <col min="2" max="2" width="44.75390625" style="676" customWidth="1"/>
    <col min="3" max="3" width="3.875" style="676" customWidth="1"/>
    <col min="4" max="4" width="4.25390625" style="676" customWidth="1"/>
    <col min="5" max="5" width="8.50390625" style="692" customWidth="1"/>
    <col min="6" max="6" width="10.50390625" style="681" customWidth="1"/>
    <col min="7" max="7" width="6.25390625" style="676" customWidth="1"/>
    <col min="8" max="8" width="9.00390625" style="681" customWidth="1"/>
    <col min="9" max="9" width="10.50390625" style="681" customWidth="1"/>
    <col min="10" max="10" width="14.25390625" style="676" customWidth="1"/>
    <col min="11" max="11" width="0.37109375" style="676" customWidth="1"/>
    <col min="12" max="12" width="0" style="676" hidden="1" customWidth="1"/>
    <col min="13" max="16384" width="8.125" style="676" customWidth="1"/>
  </cols>
  <sheetData>
    <row r="1" spans="1:12" ht="12.75">
      <c r="A1" s="1432" t="s">
        <v>933</v>
      </c>
      <c r="B1" s="1432"/>
      <c r="C1" s="1432"/>
      <c r="D1" s="1432"/>
      <c r="E1" s="1432"/>
      <c r="F1" s="1432"/>
      <c r="G1" s="1432"/>
      <c r="H1" s="1432"/>
      <c r="I1" s="1432"/>
      <c r="J1" s="1432"/>
      <c r="K1" s="111"/>
      <c r="L1" s="111"/>
    </row>
    <row r="2" spans="1:12" ht="25.5">
      <c r="A2" s="1059" t="s">
        <v>0</v>
      </c>
      <c r="B2" s="670" t="s">
        <v>37</v>
      </c>
      <c r="C2" s="670" t="s">
        <v>2</v>
      </c>
      <c r="D2" s="670" t="s">
        <v>38</v>
      </c>
      <c r="E2" s="695" t="s">
        <v>4</v>
      </c>
      <c r="F2" s="671" t="s">
        <v>5</v>
      </c>
      <c r="G2" s="105" t="s">
        <v>39</v>
      </c>
      <c r="H2" s="106" t="s">
        <v>7</v>
      </c>
      <c r="I2" s="106" t="s">
        <v>8</v>
      </c>
      <c r="J2" s="105" t="s">
        <v>40</v>
      </c>
      <c r="K2" s="298"/>
      <c r="L2" s="298"/>
    </row>
    <row r="3" spans="1:12" ht="101.25" customHeight="1">
      <c r="A3" s="1060" t="s">
        <v>11</v>
      </c>
      <c r="B3" s="1061" t="s">
        <v>433</v>
      </c>
      <c r="C3" s="696" t="s">
        <v>23</v>
      </c>
      <c r="D3" s="797">
        <v>600</v>
      </c>
      <c r="E3" s="798"/>
      <c r="F3" s="799"/>
      <c r="G3" s="800">
        <v>0.08</v>
      </c>
      <c r="H3" s="799"/>
      <c r="I3" s="799"/>
      <c r="J3" s="797"/>
      <c r="K3" s="698"/>
      <c r="L3" s="698"/>
    </row>
    <row r="4" spans="1:10" ht="14.25" customHeight="1">
      <c r="A4" s="1545" t="s">
        <v>20</v>
      </c>
      <c r="B4" s="1546"/>
      <c r="C4" s="700" t="s">
        <v>21</v>
      </c>
      <c r="D4" s="700" t="s">
        <v>21</v>
      </c>
      <c r="E4" s="701" t="s">
        <v>21</v>
      </c>
      <c r="F4" s="801"/>
      <c r="G4" s="802" t="s">
        <v>21</v>
      </c>
      <c r="H4" s="102" t="s">
        <v>21</v>
      </c>
      <c r="I4" s="803"/>
      <c r="J4" s="16" t="s">
        <v>21</v>
      </c>
    </row>
  </sheetData>
  <sheetProtection selectLockedCells="1" selectUnlockedCells="1"/>
  <mergeCells count="2">
    <mergeCell ref="A1:J1"/>
    <mergeCell ref="A4:B4"/>
  </mergeCells>
  <printOptions/>
  <pageMargins left="0.7" right="0.7" top="1.14375" bottom="1.14375" header="0.5118055555555555" footer="0.5118055555555555"/>
  <pageSetup horizontalDpi="300" verticalDpi="300" orientation="landscape" paperSize="9" r:id="rId1"/>
</worksheet>
</file>

<file path=xl/worksheets/sheet52.xml><?xml version="1.0" encoding="utf-8"?>
<worksheet xmlns="http://schemas.openxmlformats.org/spreadsheetml/2006/main" xmlns:r="http://schemas.openxmlformats.org/officeDocument/2006/relationships">
  <dimension ref="A3:P15"/>
  <sheetViews>
    <sheetView zoomScalePageLayoutView="0" workbookViewId="0" topLeftCell="A1">
      <selection activeCell="A1" sqref="A1"/>
    </sheetView>
  </sheetViews>
  <sheetFormatPr defaultColWidth="8.125" defaultRowHeight="14.25"/>
  <cols>
    <col min="1" max="1" width="6.625" style="0" customWidth="1"/>
    <col min="2" max="2" width="34.75390625" style="0" customWidth="1"/>
  </cols>
  <sheetData>
    <row r="2" ht="3.75" customHeight="1"/>
    <row r="3" ht="14.25" hidden="1">
      <c r="E3" s="127"/>
    </row>
    <row r="4" ht="14.25" hidden="1"/>
    <row r="5" ht="14.25" hidden="1"/>
    <row r="6" spans="1:11" ht="15">
      <c r="A6" s="330" t="s">
        <v>434</v>
      </c>
      <c r="B6" s="40"/>
      <c r="C6" s="351"/>
      <c r="D6" s="352"/>
      <c r="E6" s="353"/>
      <c r="F6" s="353"/>
      <c r="G6" s="354"/>
      <c r="H6" s="351"/>
      <c r="I6" s="355"/>
      <c r="J6" s="356"/>
      <c r="K6" s="91"/>
    </row>
    <row r="7" spans="1:11" ht="36.75">
      <c r="A7" s="357" t="s">
        <v>435</v>
      </c>
      <c r="B7" s="358" t="s">
        <v>436</v>
      </c>
      <c r="C7" s="359" t="s">
        <v>437</v>
      </c>
      <c r="D7" s="360" t="s">
        <v>438</v>
      </c>
      <c r="E7" s="361" t="s">
        <v>439</v>
      </c>
      <c r="F7" s="361" t="s">
        <v>5</v>
      </c>
      <c r="G7" s="362" t="s">
        <v>39</v>
      </c>
      <c r="H7" s="363" t="s">
        <v>440</v>
      </c>
      <c r="I7" s="364" t="s">
        <v>8</v>
      </c>
      <c r="J7" s="365" t="s">
        <v>441</v>
      </c>
      <c r="K7" s="91"/>
    </row>
    <row r="8" spans="1:16" ht="38.25" customHeight="1">
      <c r="A8" s="366" t="s">
        <v>11</v>
      </c>
      <c r="B8" s="367" t="s">
        <v>442</v>
      </c>
      <c r="C8" s="368" t="s">
        <v>443</v>
      </c>
      <c r="D8" s="369">
        <v>10</v>
      </c>
      <c r="E8" s="370">
        <v>910</v>
      </c>
      <c r="F8" s="371">
        <v>9100</v>
      </c>
      <c r="G8" s="372">
        <v>0.08</v>
      </c>
      <c r="H8" s="373">
        <v>982.8</v>
      </c>
      <c r="I8" s="374">
        <v>9828</v>
      </c>
      <c r="J8" s="375"/>
      <c r="K8" s="91"/>
      <c r="L8" s="26"/>
      <c r="M8" s="26"/>
      <c r="N8" s="26"/>
      <c r="O8" s="26"/>
      <c r="P8" s="26"/>
    </row>
    <row r="9" spans="1:16" ht="159" customHeight="1">
      <c r="A9" s="366" t="s">
        <v>14</v>
      </c>
      <c r="B9" s="367" t="s">
        <v>444</v>
      </c>
      <c r="C9" s="368" t="s">
        <v>445</v>
      </c>
      <c r="D9" s="369">
        <v>16</v>
      </c>
      <c r="E9" s="370">
        <v>139</v>
      </c>
      <c r="F9" s="371">
        <v>2224</v>
      </c>
      <c r="G9" s="372">
        <v>0.08</v>
      </c>
      <c r="H9" s="373">
        <v>150.12</v>
      </c>
      <c r="I9" s="374">
        <v>2401.92</v>
      </c>
      <c r="J9" s="375"/>
      <c r="K9" s="91"/>
      <c r="L9" s="26"/>
      <c r="M9" s="26"/>
      <c r="N9" s="26"/>
      <c r="O9" s="26"/>
      <c r="P9" s="26"/>
    </row>
    <row r="10" spans="1:16" ht="14.25">
      <c r="A10" s="376"/>
      <c r="B10" s="377" t="s">
        <v>446</v>
      </c>
      <c r="C10" s="376"/>
      <c r="D10" s="376"/>
      <c r="E10" s="370"/>
      <c r="F10" s="370">
        <v>11324</v>
      </c>
      <c r="G10" s="378"/>
      <c r="H10" s="379"/>
      <c r="I10" s="380">
        <v>12229.92</v>
      </c>
      <c r="J10" s="381"/>
      <c r="K10" s="91"/>
      <c r="L10" s="26"/>
      <c r="M10" s="26"/>
      <c r="N10" s="26"/>
      <c r="O10" s="26"/>
      <c r="P10" s="26"/>
    </row>
    <row r="11" spans="7:16" ht="14.25">
      <c r="G11" s="382"/>
      <c r="H11" s="356"/>
      <c r="I11" s="355"/>
      <c r="J11" s="91"/>
      <c r="K11" s="91"/>
      <c r="L11" s="26"/>
      <c r="M11" s="26"/>
      <c r="N11" s="26"/>
      <c r="O11" s="26"/>
      <c r="P11" s="26"/>
    </row>
    <row r="12" spans="1:16" ht="15">
      <c r="A12" s="40" t="s">
        <v>447</v>
      </c>
      <c r="B12" s="315"/>
      <c r="C12" s="351"/>
      <c r="D12" s="352"/>
      <c r="E12" s="383"/>
      <c r="F12" s="383"/>
      <c r="G12" s="382"/>
      <c r="H12" s="356"/>
      <c r="I12" s="355"/>
      <c r="J12" s="91"/>
      <c r="K12" s="91"/>
      <c r="L12" s="26"/>
      <c r="M12" s="26"/>
      <c r="N12" s="26"/>
      <c r="O12" s="26"/>
      <c r="P12" s="26"/>
    </row>
    <row r="13" spans="1:11" ht="15">
      <c r="A13" s="40" t="s">
        <v>448</v>
      </c>
      <c r="B13" s="315"/>
      <c r="C13" s="351"/>
      <c r="D13" s="352"/>
      <c r="E13" s="383"/>
      <c r="F13" s="383"/>
      <c r="G13" s="382"/>
      <c r="H13" s="356"/>
      <c r="I13" s="355"/>
      <c r="J13" s="91"/>
      <c r="K13" s="91"/>
    </row>
    <row r="14" spans="1:11" ht="14.25">
      <c r="A14" s="349"/>
      <c r="B14" s="348"/>
      <c r="C14" s="356"/>
      <c r="D14" s="384"/>
      <c r="E14" s="383"/>
      <c r="F14" s="383"/>
      <c r="G14" s="382"/>
      <c r="H14" s="356"/>
      <c r="I14" s="355"/>
      <c r="J14" s="91"/>
      <c r="K14" s="91"/>
    </row>
    <row r="15" spans="1:5" ht="14.25">
      <c r="A15" t="s">
        <v>60</v>
      </c>
      <c r="E15" s="127"/>
    </row>
  </sheetData>
  <sheetProtection selectLockedCells="1" selectUnlockedCells="1"/>
  <printOptions/>
  <pageMargins left="0.7" right="0.7" top="1.14375" bottom="1.14375" header="0.5118055555555555" footer="0.5118055555555555"/>
  <pageSetup horizontalDpi="300" verticalDpi="300" orientation="landscape" paperSize="9" scale="87"/>
  <colBreaks count="1" manualBreakCount="1">
    <brk id="10" max="65535" man="1"/>
  </colBreaks>
</worksheet>
</file>

<file path=xl/worksheets/sheet53.xml><?xml version="1.0" encoding="utf-8"?>
<worksheet xmlns="http://schemas.openxmlformats.org/spreadsheetml/2006/main" xmlns:r="http://schemas.openxmlformats.org/officeDocument/2006/relationships">
  <sheetPr>
    <tabColor indexed="54"/>
  </sheetPr>
  <dimension ref="A1:L4"/>
  <sheetViews>
    <sheetView zoomScalePageLayoutView="0" workbookViewId="0" topLeftCell="A1">
      <selection activeCell="A4" sqref="A4:B4"/>
    </sheetView>
  </sheetViews>
  <sheetFormatPr defaultColWidth="8.125" defaultRowHeight="14.25"/>
  <cols>
    <col min="1" max="1" width="3.375" style="676" bestFit="1" customWidth="1"/>
    <col min="2" max="2" width="32.75390625" style="676" customWidth="1"/>
    <col min="3" max="3" width="3.875" style="676" customWidth="1"/>
    <col min="4" max="4" width="6.00390625" style="676" customWidth="1"/>
    <col min="5" max="5" width="9.25390625" style="681" customWidth="1"/>
    <col min="6" max="6" width="11.375" style="681" customWidth="1"/>
    <col min="7" max="7" width="7.00390625" style="676" customWidth="1"/>
    <col min="8" max="8" width="7.50390625" style="681" customWidth="1"/>
    <col min="9" max="9" width="12.875" style="681" customWidth="1"/>
    <col min="10" max="10" width="15.125" style="676" customWidth="1"/>
    <col min="11" max="11" width="0.6171875" style="676" customWidth="1"/>
    <col min="12" max="12" width="0" style="676" hidden="1" customWidth="1"/>
    <col min="13" max="16384" width="8.125" style="676" customWidth="1"/>
  </cols>
  <sheetData>
    <row r="1" spans="1:10" ht="12.75">
      <c r="A1" s="1542" t="s">
        <v>934</v>
      </c>
      <c r="B1" s="1542"/>
      <c r="C1" s="1542"/>
      <c r="D1" s="1542"/>
      <c r="E1" s="1542"/>
      <c r="F1" s="1542"/>
      <c r="G1" s="1542"/>
      <c r="H1" s="1542"/>
      <c r="I1" s="1542"/>
      <c r="J1" s="1542"/>
    </row>
    <row r="2" spans="1:12" s="679" customFormat="1" ht="42" customHeight="1">
      <c r="A2" s="669" t="s">
        <v>0</v>
      </c>
      <c r="B2" s="670" t="s">
        <v>37</v>
      </c>
      <c r="C2" s="670" t="s">
        <v>2</v>
      </c>
      <c r="D2" s="670" t="s">
        <v>38</v>
      </c>
      <c r="E2" s="671" t="s">
        <v>4</v>
      </c>
      <c r="F2" s="671" t="s">
        <v>5</v>
      </c>
      <c r="G2" s="105" t="s">
        <v>39</v>
      </c>
      <c r="H2" s="106" t="s">
        <v>7</v>
      </c>
      <c r="I2" s="106" t="s">
        <v>8</v>
      </c>
      <c r="J2" s="105" t="s">
        <v>40</v>
      </c>
      <c r="K2" s="298"/>
      <c r="L2" s="298"/>
    </row>
    <row r="3" spans="1:10" s="679" customFormat="1" ht="37.5" customHeight="1">
      <c r="A3" s="765" t="s">
        <v>11</v>
      </c>
      <c r="B3" s="677" t="s">
        <v>449</v>
      </c>
      <c r="C3" s="765" t="s">
        <v>23</v>
      </c>
      <c r="D3" s="765">
        <v>7</v>
      </c>
      <c r="E3" s="786"/>
      <c r="F3" s="786"/>
      <c r="G3" s="1012">
        <v>0.08</v>
      </c>
      <c r="H3" s="786"/>
      <c r="I3" s="786"/>
      <c r="J3" s="765"/>
    </row>
    <row r="4" spans="1:10" ht="14.25" customHeight="1">
      <c r="A4" s="1424" t="s">
        <v>20</v>
      </c>
      <c r="B4" s="1426"/>
      <c r="C4" s="16" t="s">
        <v>21</v>
      </c>
      <c r="D4" s="16" t="s">
        <v>21</v>
      </c>
      <c r="E4" s="17" t="s">
        <v>21</v>
      </c>
      <c r="F4" s="801"/>
      <c r="G4" s="16" t="s">
        <v>21</v>
      </c>
      <c r="H4" s="17" t="s">
        <v>21</v>
      </c>
      <c r="I4" s="801"/>
      <c r="J4" s="16" t="s">
        <v>21</v>
      </c>
    </row>
  </sheetData>
  <sheetProtection selectLockedCells="1" selectUnlockedCells="1"/>
  <mergeCells count="2">
    <mergeCell ref="A1:J1"/>
    <mergeCell ref="A4:B4"/>
  </mergeCells>
  <printOptions/>
  <pageMargins left="0.7" right="0.7" top="1.14375" bottom="1.14375" header="0.5118055555555555" footer="0.5118055555555555"/>
  <pageSetup horizontalDpi="300" verticalDpi="300" orientation="landscape" paperSize="9" scale="92"/>
</worksheet>
</file>

<file path=xl/worksheets/sheet54.xml><?xml version="1.0" encoding="utf-8"?>
<worksheet xmlns="http://schemas.openxmlformats.org/spreadsheetml/2006/main" xmlns:r="http://schemas.openxmlformats.org/officeDocument/2006/relationships">
  <dimension ref="A1:L7"/>
  <sheetViews>
    <sheetView zoomScalePageLayoutView="0" workbookViewId="0" topLeftCell="A1">
      <selection activeCell="A1" sqref="A1"/>
    </sheetView>
  </sheetViews>
  <sheetFormatPr defaultColWidth="8.125" defaultRowHeight="14.25"/>
  <cols>
    <col min="1" max="1" width="6.375" style="0" customWidth="1"/>
    <col min="2" max="2" width="25.875" style="0" customWidth="1"/>
    <col min="3" max="3" width="8.125" style="0" customWidth="1"/>
    <col min="4" max="4" width="8.50390625" style="0" customWidth="1"/>
    <col min="5" max="5" width="9.875" style="0" customWidth="1"/>
    <col min="6" max="6" width="15.25390625" style="0" customWidth="1"/>
    <col min="7" max="7" width="8.25390625" style="0" customWidth="1"/>
    <col min="8" max="8" width="9.50390625" style="0" customWidth="1"/>
    <col min="9" max="9" width="10.75390625" style="0" customWidth="1"/>
    <col min="10" max="10" width="14.00390625" style="0" customWidth="1"/>
  </cols>
  <sheetData>
    <row r="1" spans="1:2" ht="14.25">
      <c r="A1" s="347" t="s">
        <v>450</v>
      </c>
      <c r="B1" s="348"/>
    </row>
    <row r="2" spans="1:12" s="161" customFormat="1" ht="42" customHeight="1">
      <c r="A2" s="41" t="s">
        <v>0</v>
      </c>
      <c r="B2" s="42" t="s">
        <v>37</v>
      </c>
      <c r="C2" s="42" t="s">
        <v>2</v>
      </c>
      <c r="D2" s="42" t="s">
        <v>38</v>
      </c>
      <c r="E2" s="332" t="s">
        <v>4</v>
      </c>
      <c r="F2" s="332" t="s">
        <v>5</v>
      </c>
      <c r="G2" s="192" t="s">
        <v>39</v>
      </c>
      <c r="H2" s="194" t="s">
        <v>7</v>
      </c>
      <c r="I2" s="194" t="s">
        <v>8</v>
      </c>
      <c r="J2" s="192" t="s">
        <v>40</v>
      </c>
      <c r="K2" s="44"/>
      <c r="L2" s="44"/>
    </row>
    <row r="3" spans="1:12" ht="22.5" customHeight="1">
      <c r="A3" s="350" t="s">
        <v>11</v>
      </c>
      <c r="B3" s="297" t="s">
        <v>451</v>
      </c>
      <c r="C3" s="350" t="s">
        <v>27</v>
      </c>
      <c r="D3" s="297">
        <v>3</v>
      </c>
      <c r="E3" s="297">
        <v>110</v>
      </c>
      <c r="F3" s="386">
        <v>330</v>
      </c>
      <c r="G3" s="387">
        <v>0.23</v>
      </c>
      <c r="H3" s="297">
        <v>135</v>
      </c>
      <c r="I3" s="297">
        <v>405</v>
      </c>
      <c r="J3" s="297"/>
      <c r="K3" s="349"/>
      <c r="L3" s="349"/>
    </row>
    <row r="4" spans="1:12" ht="53.25" customHeight="1">
      <c r="A4" s="350" t="s">
        <v>14</v>
      </c>
      <c r="B4" s="385" t="s">
        <v>452</v>
      </c>
      <c r="C4" s="350" t="s">
        <v>13</v>
      </c>
      <c r="D4" s="297">
        <v>1</v>
      </c>
      <c r="E4" s="297">
        <v>440</v>
      </c>
      <c r="F4" s="386">
        <v>440</v>
      </c>
      <c r="G4" s="387">
        <v>0.23</v>
      </c>
      <c r="H4" s="297">
        <v>541.2</v>
      </c>
      <c r="I4" s="297">
        <v>541.2</v>
      </c>
      <c r="J4" s="297"/>
      <c r="K4" s="349"/>
      <c r="L4" s="349"/>
    </row>
    <row r="5" spans="1:12" ht="14.25">
      <c r="A5" s="297"/>
      <c r="B5" s="254" t="s">
        <v>317</v>
      </c>
      <c r="C5" s="297"/>
      <c r="D5" s="297"/>
      <c r="E5" s="297"/>
      <c r="F5" s="388">
        <v>770</v>
      </c>
      <c r="G5" s="297"/>
      <c r="H5" s="297"/>
      <c r="I5" s="254">
        <v>946.2</v>
      </c>
      <c r="J5" s="297"/>
      <c r="K5" s="349"/>
      <c r="L5" s="349"/>
    </row>
    <row r="7" spans="2:6" ht="14.25">
      <c r="B7" t="s">
        <v>60</v>
      </c>
      <c r="F7" s="127"/>
    </row>
  </sheetData>
  <sheetProtection selectLockedCells="1" selectUnlockedCells="1"/>
  <printOptions/>
  <pageMargins left="0.7" right="0.7" top="1.14375" bottom="1.14375" header="0.5118055555555555" footer="0.5118055555555555"/>
  <pageSetup horizontalDpi="300" verticalDpi="300" orientation="landscape" paperSize="9"/>
</worksheet>
</file>

<file path=xl/worksheets/sheet55.xml><?xml version="1.0" encoding="utf-8"?>
<worksheet xmlns="http://schemas.openxmlformats.org/spreadsheetml/2006/main" xmlns:r="http://schemas.openxmlformats.org/officeDocument/2006/relationships">
  <sheetPr>
    <tabColor indexed="13"/>
  </sheetPr>
  <dimension ref="A1:L6"/>
  <sheetViews>
    <sheetView zoomScalePageLayoutView="0" workbookViewId="0" topLeftCell="A1">
      <selection activeCell="A6" sqref="A6:B6"/>
    </sheetView>
  </sheetViews>
  <sheetFormatPr defaultColWidth="8.125" defaultRowHeight="14.25"/>
  <cols>
    <col min="1" max="1" width="3.375" style="676" bestFit="1" customWidth="1"/>
    <col min="2" max="2" width="21.625" style="676" customWidth="1"/>
    <col min="3" max="3" width="7.75390625" style="676" customWidth="1"/>
    <col min="4" max="4" width="10.375" style="676" customWidth="1"/>
    <col min="5" max="5" width="12.125" style="681" customWidth="1"/>
    <col min="6" max="6" width="10.875" style="681" customWidth="1"/>
    <col min="7" max="7" width="8.125" style="676" customWidth="1"/>
    <col min="8" max="8" width="13.50390625" style="681" customWidth="1"/>
    <col min="9" max="9" width="10.875" style="681" customWidth="1"/>
    <col min="10" max="10" width="13.375" style="676" customWidth="1"/>
    <col min="11" max="11" width="0.37109375" style="676" customWidth="1"/>
    <col min="12" max="12" width="0" style="676" hidden="1" customWidth="1"/>
    <col min="13" max="16384" width="8.125" style="676" customWidth="1"/>
  </cols>
  <sheetData>
    <row r="1" spans="1:10" ht="24" customHeight="1">
      <c r="A1" s="1542" t="s">
        <v>935</v>
      </c>
      <c r="B1" s="1542"/>
      <c r="C1" s="1542"/>
      <c r="D1" s="1542"/>
      <c r="E1" s="1542"/>
      <c r="F1" s="1542"/>
      <c r="G1" s="1542"/>
      <c r="H1" s="1542"/>
      <c r="I1" s="1542"/>
      <c r="J1" s="1542"/>
    </row>
    <row r="2" spans="1:12" ht="51">
      <c r="A2" s="669" t="s">
        <v>0</v>
      </c>
      <c r="B2" s="670" t="s">
        <v>37</v>
      </c>
      <c r="C2" s="670" t="s">
        <v>2</v>
      </c>
      <c r="D2" s="670" t="s">
        <v>38</v>
      </c>
      <c r="E2" s="671" t="s">
        <v>4</v>
      </c>
      <c r="F2" s="671" t="s">
        <v>5</v>
      </c>
      <c r="G2" s="105" t="s">
        <v>39</v>
      </c>
      <c r="H2" s="106" t="s">
        <v>7</v>
      </c>
      <c r="I2" s="106" t="s">
        <v>8</v>
      </c>
      <c r="J2" s="105" t="s">
        <v>40</v>
      </c>
      <c r="K2" s="298"/>
      <c r="L2" s="298"/>
    </row>
    <row r="3" spans="1:12" ht="38.25">
      <c r="A3" s="765" t="s">
        <v>11</v>
      </c>
      <c r="B3" s="677" t="s">
        <v>453</v>
      </c>
      <c r="C3" s="765" t="s">
        <v>27</v>
      </c>
      <c r="D3" s="765">
        <v>2</v>
      </c>
      <c r="E3" s="786"/>
      <c r="F3" s="786"/>
      <c r="G3" s="1012">
        <v>0.23</v>
      </c>
      <c r="H3" s="786"/>
      <c r="I3" s="786"/>
      <c r="J3" s="765"/>
      <c r="K3" s="679"/>
      <c r="L3" s="679"/>
    </row>
    <row r="4" spans="1:12" ht="47.25" customHeight="1">
      <c r="A4" s="765" t="s">
        <v>14</v>
      </c>
      <c r="B4" s="677" t="s">
        <v>1075</v>
      </c>
      <c r="C4" s="765" t="s">
        <v>27</v>
      </c>
      <c r="D4" s="765">
        <v>5</v>
      </c>
      <c r="E4" s="786"/>
      <c r="F4" s="786"/>
      <c r="G4" s="1012">
        <v>0.23</v>
      </c>
      <c r="H4" s="786"/>
      <c r="I4" s="786"/>
      <c r="J4" s="765"/>
      <c r="K4" s="679"/>
      <c r="L4" s="679"/>
    </row>
    <row r="5" spans="1:12" ht="25.5">
      <c r="A5" s="765" t="s">
        <v>16</v>
      </c>
      <c r="B5" s="677" t="s">
        <v>454</v>
      </c>
      <c r="C5" s="765" t="s">
        <v>27</v>
      </c>
      <c r="D5" s="765">
        <v>3</v>
      </c>
      <c r="E5" s="786"/>
      <c r="F5" s="786"/>
      <c r="G5" s="1012">
        <v>0.23</v>
      </c>
      <c r="H5" s="786"/>
      <c r="I5" s="786"/>
      <c r="J5" s="765"/>
      <c r="K5" s="679"/>
      <c r="L5" s="679"/>
    </row>
    <row r="6" spans="1:12" ht="14.25" customHeight="1">
      <c r="A6" s="1547" t="s">
        <v>20</v>
      </c>
      <c r="B6" s="1548"/>
      <c r="C6" s="765" t="s">
        <v>21</v>
      </c>
      <c r="D6" s="765" t="s">
        <v>21</v>
      </c>
      <c r="E6" s="786" t="s">
        <v>21</v>
      </c>
      <c r="F6" s="1050"/>
      <c r="G6" s="765" t="s">
        <v>21</v>
      </c>
      <c r="H6" s="786" t="s">
        <v>21</v>
      </c>
      <c r="I6" s="1050"/>
      <c r="J6" s="765" t="s">
        <v>21</v>
      </c>
      <c r="K6" s="679"/>
      <c r="L6" s="679"/>
    </row>
  </sheetData>
  <sheetProtection selectLockedCells="1" selectUnlockedCells="1"/>
  <mergeCells count="2">
    <mergeCell ref="A1:J1"/>
    <mergeCell ref="A6:B6"/>
  </mergeCells>
  <printOptions/>
  <pageMargins left="0.7" right="0.7" top="1.14375" bottom="1.14375" header="0.5118055555555555" footer="0.5118055555555555"/>
  <pageSetup horizontalDpi="300" verticalDpi="300" orientation="landscape" paperSize="9" scale="92" r:id="rId1"/>
</worksheet>
</file>

<file path=xl/worksheets/sheet56.xml><?xml version="1.0" encoding="utf-8"?>
<worksheet xmlns="http://schemas.openxmlformats.org/spreadsheetml/2006/main" xmlns:r="http://schemas.openxmlformats.org/officeDocument/2006/relationships">
  <sheetPr>
    <tabColor indexed="13"/>
  </sheetPr>
  <dimension ref="A1:L11"/>
  <sheetViews>
    <sheetView zoomScalePageLayoutView="0" workbookViewId="0" topLeftCell="A1">
      <selection activeCell="A8" sqref="A8:B8"/>
    </sheetView>
  </sheetViews>
  <sheetFormatPr defaultColWidth="8.125" defaultRowHeight="14.25"/>
  <cols>
    <col min="1" max="1" width="3.375" style="676" bestFit="1" customWidth="1"/>
    <col min="2" max="2" width="46.25390625" style="676" customWidth="1"/>
    <col min="3" max="3" width="8.375" style="676" customWidth="1"/>
    <col min="4" max="4" width="6.625" style="676" customWidth="1"/>
    <col min="5" max="5" width="9.125" style="676" customWidth="1"/>
    <col min="6" max="6" width="8.25390625" style="676" customWidth="1"/>
    <col min="7" max="7" width="7.50390625" style="676" customWidth="1"/>
    <col min="8" max="8" width="8.00390625" style="676" customWidth="1"/>
    <col min="9" max="9" width="7.125" style="676" customWidth="1"/>
    <col min="10" max="10" width="8.75390625" style="676" customWidth="1"/>
    <col min="11" max="12" width="0" style="676" hidden="1" customWidth="1"/>
    <col min="13" max="16384" width="8.125" style="676" customWidth="1"/>
  </cols>
  <sheetData>
    <row r="1" spans="1:10" ht="12.75">
      <c r="A1" s="1542" t="s">
        <v>936</v>
      </c>
      <c r="B1" s="1542"/>
      <c r="C1" s="1542"/>
      <c r="D1" s="1542"/>
      <c r="E1" s="1542"/>
      <c r="F1" s="1542"/>
      <c r="G1" s="1542"/>
      <c r="H1" s="1542"/>
      <c r="I1" s="1542"/>
      <c r="J1" s="1542"/>
    </row>
    <row r="2" spans="1:12" ht="54.75" customHeight="1">
      <c r="A2" s="669" t="s">
        <v>0</v>
      </c>
      <c r="B2" s="670" t="s">
        <v>37</v>
      </c>
      <c r="C2" s="670" t="s">
        <v>2</v>
      </c>
      <c r="D2" s="670" t="s">
        <v>38</v>
      </c>
      <c r="E2" s="1045" t="s">
        <v>4</v>
      </c>
      <c r="F2" s="1045" t="s">
        <v>5</v>
      </c>
      <c r="G2" s="105" t="s">
        <v>39</v>
      </c>
      <c r="H2" s="848" t="s">
        <v>7</v>
      </c>
      <c r="I2" s="848" t="s">
        <v>8</v>
      </c>
      <c r="J2" s="105" t="s">
        <v>40</v>
      </c>
      <c r="K2" s="298"/>
      <c r="L2" s="298"/>
    </row>
    <row r="3" spans="1:12" ht="12.75">
      <c r="A3" s="765" t="s">
        <v>11</v>
      </c>
      <c r="B3" s="677" t="s">
        <v>455</v>
      </c>
      <c r="C3" s="765" t="s">
        <v>13</v>
      </c>
      <c r="D3" s="765">
        <v>200</v>
      </c>
      <c r="E3" s="765"/>
      <c r="F3" s="765"/>
      <c r="G3" s="1012">
        <v>0.23</v>
      </c>
      <c r="H3" s="765"/>
      <c r="I3" s="765"/>
      <c r="J3" s="765"/>
      <c r="K3" s="679"/>
      <c r="L3" s="679"/>
    </row>
    <row r="4" spans="1:12" ht="12.75">
      <c r="A4" s="765" t="s">
        <v>14</v>
      </c>
      <c r="B4" s="677" t="s">
        <v>456</v>
      </c>
      <c r="C4" s="765" t="s">
        <v>13</v>
      </c>
      <c r="D4" s="765">
        <v>25</v>
      </c>
      <c r="E4" s="765"/>
      <c r="F4" s="765"/>
      <c r="G4" s="1012">
        <v>0.23</v>
      </c>
      <c r="H4" s="765"/>
      <c r="I4" s="765"/>
      <c r="J4" s="765"/>
      <c r="K4" s="679"/>
      <c r="L4" s="679"/>
    </row>
    <row r="5" spans="1:12" ht="12.75">
      <c r="A5" s="765" t="s">
        <v>16</v>
      </c>
      <c r="B5" s="677" t="s">
        <v>457</v>
      </c>
      <c r="C5" s="765" t="s">
        <v>13</v>
      </c>
      <c r="D5" s="765">
        <v>50</v>
      </c>
      <c r="E5" s="765"/>
      <c r="F5" s="765"/>
      <c r="G5" s="1012">
        <v>0.23</v>
      </c>
      <c r="H5" s="765"/>
      <c r="I5" s="765"/>
      <c r="J5" s="765"/>
      <c r="K5" s="679"/>
      <c r="L5" s="679"/>
    </row>
    <row r="6" spans="1:12" ht="12.75">
      <c r="A6" s="765" t="s">
        <v>18</v>
      </c>
      <c r="B6" s="677" t="s">
        <v>458</v>
      </c>
      <c r="C6" s="765" t="s">
        <v>13</v>
      </c>
      <c r="D6" s="765">
        <v>50</v>
      </c>
      <c r="E6" s="765"/>
      <c r="F6" s="765"/>
      <c r="G6" s="1012">
        <v>0.23</v>
      </c>
      <c r="H6" s="765"/>
      <c r="I6" s="765"/>
      <c r="J6" s="765"/>
      <c r="K6" s="679"/>
      <c r="L6" s="679"/>
    </row>
    <row r="7" spans="1:12" ht="12.75">
      <c r="A7" s="765" t="s">
        <v>45</v>
      </c>
      <c r="B7" s="677" t="s">
        <v>459</v>
      </c>
      <c r="C7" s="765" t="s">
        <v>13</v>
      </c>
      <c r="D7" s="765">
        <v>100</v>
      </c>
      <c r="E7" s="765"/>
      <c r="F7" s="765"/>
      <c r="G7" s="1012">
        <v>0.23</v>
      </c>
      <c r="H7" s="765"/>
      <c r="I7" s="765"/>
      <c r="J7" s="765"/>
      <c r="K7" s="679"/>
      <c r="L7" s="679"/>
    </row>
    <row r="8" spans="1:12" ht="14.25" customHeight="1">
      <c r="A8" s="1547" t="s">
        <v>20</v>
      </c>
      <c r="B8" s="1548"/>
      <c r="C8" s="765" t="s">
        <v>21</v>
      </c>
      <c r="D8" s="765" t="s">
        <v>21</v>
      </c>
      <c r="E8" s="765" t="s">
        <v>21</v>
      </c>
      <c r="F8" s="1049"/>
      <c r="G8" s="765" t="s">
        <v>21</v>
      </c>
      <c r="H8" s="765" t="s">
        <v>21</v>
      </c>
      <c r="I8" s="1049"/>
      <c r="J8" s="765" t="s">
        <v>21</v>
      </c>
      <c r="K8" s="679"/>
      <c r="L8" s="679"/>
    </row>
    <row r="11" ht="12.75">
      <c r="F11" s="775"/>
    </row>
  </sheetData>
  <sheetProtection selectLockedCells="1" selectUnlockedCells="1"/>
  <mergeCells count="2">
    <mergeCell ref="A1:J1"/>
    <mergeCell ref="A8:B8"/>
  </mergeCells>
  <printOptions/>
  <pageMargins left="0.7" right="0.7" top="1.14375" bottom="1.14375" header="0.5118055555555555" footer="0.5118055555555555"/>
  <pageSetup horizontalDpi="300" verticalDpi="300" orientation="landscape" paperSize="9" r:id="rId1"/>
</worksheet>
</file>

<file path=xl/worksheets/sheet57.xml><?xml version="1.0" encoding="utf-8"?>
<worksheet xmlns="http://schemas.openxmlformats.org/spreadsheetml/2006/main" xmlns:r="http://schemas.openxmlformats.org/officeDocument/2006/relationships">
  <sheetPr>
    <tabColor indexed="13"/>
  </sheetPr>
  <dimension ref="A1:L7"/>
  <sheetViews>
    <sheetView zoomScalePageLayoutView="0" workbookViewId="0" topLeftCell="A1">
      <selection activeCell="A7" sqref="A7:B7"/>
    </sheetView>
  </sheetViews>
  <sheetFormatPr defaultColWidth="8.125" defaultRowHeight="14.25"/>
  <cols>
    <col min="1" max="1" width="3.375" style="676" bestFit="1" customWidth="1"/>
    <col min="2" max="2" width="30.625" style="676" customWidth="1"/>
    <col min="3" max="3" width="7.125" style="676" customWidth="1"/>
    <col min="4" max="4" width="8.625" style="676" customWidth="1"/>
    <col min="5" max="5" width="10.75390625" style="676" customWidth="1"/>
    <col min="6" max="6" width="9.75390625" style="676" customWidth="1"/>
    <col min="7" max="7" width="10.125" style="676" customWidth="1"/>
    <col min="8" max="8" width="9.75390625" style="676" customWidth="1"/>
    <col min="9" max="9" width="13.125" style="676" customWidth="1"/>
    <col min="10" max="10" width="12.625" style="676" customWidth="1"/>
    <col min="11" max="12" width="0" style="676" hidden="1" customWidth="1"/>
    <col min="13" max="16384" width="8.125" style="676" customWidth="1"/>
  </cols>
  <sheetData>
    <row r="1" spans="1:10" ht="12.75">
      <c r="A1" s="1542" t="s">
        <v>937</v>
      </c>
      <c r="B1" s="1542"/>
      <c r="C1" s="1542"/>
      <c r="D1" s="1542"/>
      <c r="E1" s="1542"/>
      <c r="F1" s="1542"/>
      <c r="G1" s="1542"/>
      <c r="H1" s="1542"/>
      <c r="I1" s="1542"/>
      <c r="J1" s="1542"/>
    </row>
    <row r="2" spans="1:12" ht="59.25" customHeight="1">
      <c r="A2" s="669" t="s">
        <v>0</v>
      </c>
      <c r="B2" s="670" t="s">
        <v>37</v>
      </c>
      <c r="C2" s="670" t="s">
        <v>2</v>
      </c>
      <c r="D2" s="670" t="s">
        <v>38</v>
      </c>
      <c r="E2" s="1045" t="s">
        <v>4</v>
      </c>
      <c r="F2" s="1045" t="s">
        <v>5</v>
      </c>
      <c r="G2" s="105" t="s">
        <v>39</v>
      </c>
      <c r="H2" s="848" t="s">
        <v>7</v>
      </c>
      <c r="I2" s="848" t="s">
        <v>8</v>
      </c>
      <c r="J2" s="105" t="s">
        <v>40</v>
      </c>
      <c r="K2" s="298"/>
      <c r="L2" s="298"/>
    </row>
    <row r="3" spans="1:10" ht="12.75">
      <c r="A3" s="16" t="s">
        <v>11</v>
      </c>
      <c r="B3" s="663" t="s">
        <v>460</v>
      </c>
      <c r="C3" s="16" t="s">
        <v>13</v>
      </c>
      <c r="D3" s="16">
        <v>60</v>
      </c>
      <c r="E3" s="16"/>
      <c r="F3" s="16"/>
      <c r="G3" s="19">
        <v>0.23</v>
      </c>
      <c r="H3" s="16"/>
      <c r="I3" s="16"/>
      <c r="J3" s="16"/>
    </row>
    <row r="4" spans="1:10" ht="12.75">
      <c r="A4" s="16" t="s">
        <v>14</v>
      </c>
      <c r="B4" s="663" t="s">
        <v>461</v>
      </c>
      <c r="C4" s="16" t="s">
        <v>13</v>
      </c>
      <c r="D4" s="16">
        <v>50</v>
      </c>
      <c r="E4" s="16"/>
      <c r="F4" s="16"/>
      <c r="G4" s="19">
        <v>0.23</v>
      </c>
      <c r="H4" s="16"/>
      <c r="I4" s="16"/>
      <c r="J4" s="16"/>
    </row>
    <row r="5" spans="1:10" ht="12.75">
      <c r="A5" s="16" t="s">
        <v>16</v>
      </c>
      <c r="B5" s="663" t="s">
        <v>462</v>
      </c>
      <c r="C5" s="16" t="s">
        <v>13</v>
      </c>
      <c r="D5" s="16">
        <v>70</v>
      </c>
      <c r="E5" s="16"/>
      <c r="F5" s="16"/>
      <c r="G5" s="19">
        <v>0.23</v>
      </c>
      <c r="H5" s="16"/>
      <c r="I5" s="16"/>
      <c r="J5" s="16"/>
    </row>
    <row r="6" spans="1:10" ht="12.75">
      <c r="A6" s="16" t="s">
        <v>18</v>
      </c>
      <c r="B6" s="663" t="s">
        <v>463</v>
      </c>
      <c r="C6" s="16" t="s">
        <v>13</v>
      </c>
      <c r="D6" s="16">
        <v>100</v>
      </c>
      <c r="E6" s="16"/>
      <c r="F6" s="16"/>
      <c r="G6" s="19">
        <v>0.23</v>
      </c>
      <c r="H6" s="16"/>
      <c r="I6" s="16"/>
      <c r="J6" s="16"/>
    </row>
    <row r="7" spans="1:10" ht="14.25" customHeight="1">
      <c r="A7" s="1424" t="s">
        <v>20</v>
      </c>
      <c r="B7" s="1426"/>
      <c r="C7" s="16" t="s">
        <v>21</v>
      </c>
      <c r="D7" s="16" t="s">
        <v>21</v>
      </c>
      <c r="E7" s="16" t="s">
        <v>21</v>
      </c>
      <c r="F7" s="1046"/>
      <c r="G7" s="16" t="s">
        <v>21</v>
      </c>
      <c r="H7" s="16" t="s">
        <v>21</v>
      </c>
      <c r="I7" s="1046"/>
      <c r="J7" s="16" t="s">
        <v>21</v>
      </c>
    </row>
  </sheetData>
  <sheetProtection selectLockedCells="1" selectUnlockedCells="1"/>
  <mergeCells count="2">
    <mergeCell ref="A1:J1"/>
    <mergeCell ref="A7:B7"/>
  </mergeCells>
  <printOptions/>
  <pageMargins left="0.7" right="0.7" top="1.14375" bottom="1.14375" header="0.5118055555555555" footer="0.5118055555555555"/>
  <pageSetup horizontalDpi="300" verticalDpi="300" orientation="landscape" paperSize="9" r:id="rId1"/>
</worksheet>
</file>

<file path=xl/worksheets/sheet58.xml><?xml version="1.0" encoding="utf-8"?>
<worksheet xmlns="http://schemas.openxmlformats.org/spreadsheetml/2006/main" xmlns:r="http://schemas.openxmlformats.org/officeDocument/2006/relationships">
  <dimension ref="A1:L28"/>
  <sheetViews>
    <sheetView zoomScalePageLayoutView="0" workbookViewId="0" topLeftCell="A1">
      <selection activeCell="F25" sqref="F25"/>
    </sheetView>
  </sheetViews>
  <sheetFormatPr defaultColWidth="8.125" defaultRowHeight="14.25"/>
  <cols>
    <col min="1" max="1" width="3.375" style="676" bestFit="1" customWidth="1"/>
    <col min="2" max="2" width="27.00390625" style="676" customWidth="1"/>
    <col min="3" max="3" width="8.125" style="676" customWidth="1"/>
    <col min="4" max="4" width="11.00390625" style="676" customWidth="1"/>
    <col min="5" max="5" width="10.625" style="681" customWidth="1"/>
    <col min="6" max="6" width="12.375" style="681" customWidth="1"/>
    <col min="7" max="7" width="11.25390625" style="676" customWidth="1"/>
    <col min="8" max="8" width="10.875" style="681" customWidth="1"/>
    <col min="9" max="9" width="12.625" style="681" customWidth="1"/>
    <col min="10" max="10" width="12.50390625" style="676" customWidth="1"/>
    <col min="11" max="11" width="0.74609375" style="676" customWidth="1"/>
    <col min="12" max="12" width="0" style="676" hidden="1" customWidth="1"/>
    <col min="13" max="16384" width="8.125" style="676" customWidth="1"/>
  </cols>
  <sheetData>
    <row r="1" spans="1:12" ht="12.75">
      <c r="A1" s="1530" t="s">
        <v>938</v>
      </c>
      <c r="B1" s="1530"/>
      <c r="C1" s="1530"/>
      <c r="D1" s="1530"/>
      <c r="E1" s="1530"/>
      <c r="F1" s="1530"/>
      <c r="G1" s="1530"/>
      <c r="H1" s="1530"/>
      <c r="I1" s="1530"/>
      <c r="J1" s="1530"/>
      <c r="K1" s="899"/>
      <c r="L1" s="899"/>
    </row>
    <row r="2" spans="1:12" ht="51">
      <c r="A2" s="669" t="s">
        <v>0</v>
      </c>
      <c r="B2" s="670" t="s">
        <v>37</v>
      </c>
      <c r="C2" s="670" t="s">
        <v>2</v>
      </c>
      <c r="D2" s="670" t="s">
        <v>38</v>
      </c>
      <c r="E2" s="671" t="s">
        <v>4</v>
      </c>
      <c r="F2" s="671" t="s">
        <v>5</v>
      </c>
      <c r="G2" s="105" t="s">
        <v>39</v>
      </c>
      <c r="H2" s="106" t="s">
        <v>7</v>
      </c>
      <c r="I2" s="106" t="s">
        <v>8</v>
      </c>
      <c r="J2" s="105" t="s">
        <v>40</v>
      </c>
      <c r="K2" s="298"/>
      <c r="L2" s="298"/>
    </row>
    <row r="3" spans="1:12" ht="206.25" customHeight="1">
      <c r="A3" s="727" t="s">
        <v>11</v>
      </c>
      <c r="B3" s="969" t="s">
        <v>1072</v>
      </c>
      <c r="C3" s="731" t="s">
        <v>13</v>
      </c>
      <c r="D3" s="731">
        <v>30</v>
      </c>
      <c r="E3" s="1043"/>
      <c r="F3" s="17"/>
      <c r="G3" s="1044">
        <v>0.08</v>
      </c>
      <c r="H3" s="787"/>
      <c r="I3" s="787"/>
      <c r="J3" s="823"/>
      <c r="K3" s="678"/>
      <c r="L3" s="678"/>
    </row>
    <row r="4" spans="1:12" ht="218.25" customHeight="1">
      <c r="A4" s="727">
        <v>2</v>
      </c>
      <c r="B4" s="969" t="s">
        <v>1073</v>
      </c>
      <c r="C4" s="731" t="s">
        <v>13</v>
      </c>
      <c r="D4" s="731">
        <v>30</v>
      </c>
      <c r="E4" s="787"/>
      <c r="F4" s="991"/>
      <c r="G4" s="825">
        <v>0.08</v>
      </c>
      <c r="H4" s="787"/>
      <c r="I4" s="787"/>
      <c r="J4" s="823"/>
      <c r="K4" s="678"/>
      <c r="L4" s="678"/>
    </row>
    <row r="5" spans="1:12" ht="242.25">
      <c r="A5" s="727">
        <v>3</v>
      </c>
      <c r="B5" s="969" t="s">
        <v>464</v>
      </c>
      <c r="C5" s="731" t="s">
        <v>13</v>
      </c>
      <c r="D5" s="731">
        <v>100</v>
      </c>
      <c r="E5" s="787"/>
      <c r="F5" s="787"/>
      <c r="G5" s="825">
        <v>0.08</v>
      </c>
      <c r="H5" s="787"/>
      <c r="I5" s="787"/>
      <c r="J5" s="823"/>
      <c r="K5" s="678"/>
      <c r="L5" s="678"/>
    </row>
    <row r="6" spans="1:12" ht="153">
      <c r="A6" s="727">
        <v>4</v>
      </c>
      <c r="B6" s="969" t="s">
        <v>1074</v>
      </c>
      <c r="C6" s="731" t="s">
        <v>13</v>
      </c>
      <c r="D6" s="731">
        <v>50</v>
      </c>
      <c r="E6" s="787"/>
      <c r="F6" s="787"/>
      <c r="G6" s="825">
        <v>0.08</v>
      </c>
      <c r="H6" s="787"/>
      <c r="I6" s="787"/>
      <c r="J6" s="823"/>
      <c r="K6" s="678"/>
      <c r="L6" s="678"/>
    </row>
    <row r="7" spans="1:12" ht="14.25" customHeight="1">
      <c r="A7" s="1531" t="s">
        <v>20</v>
      </c>
      <c r="B7" s="1532"/>
      <c r="C7" s="826" t="s">
        <v>21</v>
      </c>
      <c r="D7" s="826" t="s">
        <v>21</v>
      </c>
      <c r="E7" s="827" t="s">
        <v>21</v>
      </c>
      <c r="F7" s="827"/>
      <c r="G7" s="829" t="s">
        <v>21</v>
      </c>
      <c r="H7" s="830" t="s">
        <v>21</v>
      </c>
      <c r="I7" s="831"/>
      <c r="J7" s="831" t="s">
        <v>21</v>
      </c>
      <c r="K7" s="897"/>
      <c r="L7" s="897"/>
    </row>
    <row r="28" ht="12.75">
      <c r="F28" s="970"/>
    </row>
  </sheetData>
  <sheetProtection selectLockedCells="1" selectUnlockedCells="1"/>
  <mergeCells count="2">
    <mergeCell ref="A1:J1"/>
    <mergeCell ref="A7:B7"/>
  </mergeCells>
  <printOptions/>
  <pageMargins left="0.7" right="0.7" top="1.14375" bottom="1.14375" header="0.5118055555555555" footer="0.5118055555555555"/>
  <pageSetup horizontalDpi="300" verticalDpi="300" orientation="landscape" paperSize="9" scale="91" r:id="rId1"/>
</worksheet>
</file>

<file path=xl/worksheets/sheet59.xml><?xml version="1.0" encoding="utf-8"?>
<worksheet xmlns="http://schemas.openxmlformats.org/spreadsheetml/2006/main" xmlns:r="http://schemas.openxmlformats.org/officeDocument/2006/relationships">
  <dimension ref="A1:L7"/>
  <sheetViews>
    <sheetView zoomScalePageLayoutView="0" workbookViewId="0" topLeftCell="A1">
      <selection activeCell="A4" sqref="A4:B4"/>
    </sheetView>
  </sheetViews>
  <sheetFormatPr defaultColWidth="8.125" defaultRowHeight="14.25"/>
  <cols>
    <col min="1" max="1" width="3.25390625" style="643" bestFit="1" customWidth="1"/>
    <col min="2" max="2" width="19.125" style="643" customWidth="1"/>
    <col min="3" max="3" width="9.25390625" style="643" customWidth="1"/>
    <col min="4" max="4" width="10.50390625" style="643" customWidth="1"/>
    <col min="5" max="5" width="12.25390625" style="643" customWidth="1"/>
    <col min="6" max="6" width="12.375" style="643" customWidth="1"/>
    <col min="7" max="7" width="8.25390625" style="643" customWidth="1"/>
    <col min="8" max="8" width="10.75390625" style="643" customWidth="1"/>
    <col min="9" max="9" width="11.625" style="643" customWidth="1"/>
    <col min="10" max="10" width="17.25390625" style="643" customWidth="1"/>
    <col min="11" max="12" width="0" style="643" hidden="1" customWidth="1"/>
    <col min="13" max="16384" width="8.125" style="643" customWidth="1"/>
  </cols>
  <sheetData>
    <row r="1" spans="1:12" s="1035" customFormat="1" ht="12.75">
      <c r="A1" s="1530" t="s">
        <v>939</v>
      </c>
      <c r="B1" s="1530"/>
      <c r="C1" s="1530"/>
      <c r="D1" s="1530"/>
      <c r="E1" s="1530"/>
      <c r="F1" s="1530"/>
      <c r="G1" s="1530"/>
      <c r="H1" s="1530"/>
      <c r="I1" s="1530"/>
      <c r="J1" s="1530"/>
      <c r="K1" s="972"/>
      <c r="L1" s="972"/>
    </row>
    <row r="2" spans="1:12" ht="24">
      <c r="A2" s="41" t="s">
        <v>0</v>
      </c>
      <c r="B2" s="42" t="s">
        <v>37</v>
      </c>
      <c r="C2" s="42" t="s">
        <v>2</v>
      </c>
      <c r="D2" s="42" t="s">
        <v>38</v>
      </c>
      <c r="E2" s="332" t="s">
        <v>4</v>
      </c>
      <c r="F2" s="332" t="s">
        <v>5</v>
      </c>
      <c r="G2" s="192" t="s">
        <v>39</v>
      </c>
      <c r="H2" s="194" t="s">
        <v>7</v>
      </c>
      <c r="I2" s="194" t="s">
        <v>8</v>
      </c>
      <c r="J2" s="192" t="s">
        <v>40</v>
      </c>
      <c r="K2" s="44"/>
      <c r="L2" s="44"/>
    </row>
    <row r="3" spans="1:12" ht="24">
      <c r="A3" s="264" t="s">
        <v>11</v>
      </c>
      <c r="B3" s="1036" t="s">
        <v>465</v>
      </c>
      <c r="C3" s="274" t="s">
        <v>23</v>
      </c>
      <c r="D3" s="275">
        <v>100</v>
      </c>
      <c r="E3" s="560"/>
      <c r="F3" s="560"/>
      <c r="G3" s="271">
        <v>0.08</v>
      </c>
      <c r="H3" s="560"/>
      <c r="I3" s="560"/>
      <c r="J3" s="400"/>
      <c r="K3" s="401"/>
      <c r="L3" s="401"/>
    </row>
    <row r="4" spans="1:12" ht="14.25">
      <c r="A4" s="1537" t="s">
        <v>20</v>
      </c>
      <c r="B4" s="1538"/>
      <c r="C4" s="273" t="s">
        <v>21</v>
      </c>
      <c r="D4" s="273" t="s">
        <v>21</v>
      </c>
      <c r="E4" s="1037" t="s">
        <v>21</v>
      </c>
      <c r="F4" s="1041"/>
      <c r="G4" s="1042" t="s">
        <v>21</v>
      </c>
      <c r="H4" s="1037" t="s">
        <v>21</v>
      </c>
      <c r="I4" s="1038"/>
      <c r="J4" s="264" t="s">
        <v>21</v>
      </c>
      <c r="K4" s="1039"/>
      <c r="L4" s="1039"/>
    </row>
    <row r="7" ht="14.25">
      <c r="F7" s="1040"/>
    </row>
  </sheetData>
  <sheetProtection selectLockedCells="1" selectUnlockedCells="1"/>
  <mergeCells count="2">
    <mergeCell ref="A1:J1"/>
    <mergeCell ref="A4:B4"/>
  </mergeCells>
  <printOptions/>
  <pageMargins left="0.7" right="0.7" top="1.14375" bottom="1.14375"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2:M15"/>
  <sheetViews>
    <sheetView zoomScalePageLayoutView="0" workbookViewId="0" topLeftCell="A1">
      <selection activeCell="A1" sqref="A1"/>
    </sheetView>
  </sheetViews>
  <sheetFormatPr defaultColWidth="8.125" defaultRowHeight="14.25"/>
  <cols>
    <col min="1" max="1" width="5.625" style="0" customWidth="1"/>
    <col min="2" max="3" width="8.125" style="0" customWidth="1"/>
    <col min="4" max="4" width="33.375" style="0" customWidth="1"/>
    <col min="5" max="7" width="8.125" style="0" customWidth="1"/>
    <col min="8" max="8" width="12.00390625" style="0" customWidth="1"/>
    <col min="9" max="10" width="8.125" style="0" customWidth="1"/>
    <col min="11" max="11" width="13.125" style="0" customWidth="1"/>
    <col min="12" max="12" width="10.75390625" style="0" customWidth="1"/>
    <col min="13" max="13" width="11.00390625" style="0" customWidth="1"/>
  </cols>
  <sheetData>
    <row r="2" spans="1:13" s="95" customFormat="1" ht="27" customHeight="1">
      <c r="A2" s="92"/>
      <c r="B2" s="1445" t="s">
        <v>77</v>
      </c>
      <c r="C2" s="1445"/>
      <c r="D2" s="1445"/>
      <c r="E2" s="1445"/>
      <c r="F2" s="1445"/>
      <c r="G2" s="1445"/>
      <c r="H2" s="1445"/>
      <c r="I2" s="1445"/>
      <c r="J2" s="1445"/>
      <c r="K2" s="1445"/>
      <c r="L2" s="93"/>
      <c r="M2" s="94"/>
    </row>
    <row r="3" spans="1:13" s="95" customFormat="1" ht="21.75" customHeight="1">
      <c r="A3" s="1446" t="s">
        <v>0</v>
      </c>
      <c r="B3" s="1440" t="s">
        <v>1</v>
      </c>
      <c r="C3" s="1440"/>
      <c r="D3" s="1440"/>
      <c r="E3" s="1440" t="s">
        <v>2</v>
      </c>
      <c r="F3" s="1447" t="s">
        <v>78</v>
      </c>
      <c r="G3" s="1448" t="s">
        <v>4</v>
      </c>
      <c r="H3" s="1449" t="s">
        <v>5</v>
      </c>
      <c r="I3" s="1450" t="s">
        <v>6</v>
      </c>
      <c r="J3" s="1449" t="s">
        <v>79</v>
      </c>
      <c r="K3" s="1449" t="s">
        <v>8</v>
      </c>
      <c r="L3" s="1440" t="s">
        <v>9</v>
      </c>
      <c r="M3" s="1444" t="s">
        <v>10</v>
      </c>
    </row>
    <row r="4" spans="1:13" s="95" customFormat="1" ht="36.75" customHeight="1">
      <c r="A4" s="1446"/>
      <c r="B4" s="1440"/>
      <c r="C4" s="1440"/>
      <c r="D4" s="1440"/>
      <c r="E4" s="1440"/>
      <c r="F4" s="1447"/>
      <c r="G4" s="1448"/>
      <c r="H4" s="1449"/>
      <c r="I4" s="1450"/>
      <c r="J4" s="1449"/>
      <c r="K4" s="1449"/>
      <c r="L4" s="1440"/>
      <c r="M4" s="1444"/>
    </row>
    <row r="5" spans="1:13" s="95" customFormat="1" ht="128.25" customHeight="1">
      <c r="A5" s="97">
        <v>1</v>
      </c>
      <c r="B5" s="1442" t="s">
        <v>80</v>
      </c>
      <c r="C5" s="1442"/>
      <c r="D5" s="1442"/>
      <c r="E5" s="9" t="s">
        <v>13</v>
      </c>
      <c r="F5" s="10">
        <v>8100</v>
      </c>
      <c r="G5" s="11">
        <v>0.43</v>
      </c>
      <c r="H5" s="13">
        <v>3483</v>
      </c>
      <c r="I5" s="98">
        <v>8</v>
      </c>
      <c r="J5" s="11">
        <v>0.4644</v>
      </c>
      <c r="K5" s="13">
        <v>3761.64</v>
      </c>
      <c r="L5" s="14"/>
      <c r="M5" s="14"/>
    </row>
    <row r="6" spans="1:13" s="95" customFormat="1" ht="168.75" customHeight="1">
      <c r="A6" s="97">
        <v>2</v>
      </c>
      <c r="B6" s="1442" t="s">
        <v>81</v>
      </c>
      <c r="C6" s="1442"/>
      <c r="D6" s="1442"/>
      <c r="E6" s="9" t="s">
        <v>13</v>
      </c>
      <c r="F6" s="10">
        <v>45</v>
      </c>
      <c r="G6" s="11">
        <v>16</v>
      </c>
      <c r="H6" s="13">
        <v>720</v>
      </c>
      <c r="I6" s="98">
        <v>8</v>
      </c>
      <c r="J6" s="11">
        <v>17.28</v>
      </c>
      <c r="K6" s="13">
        <v>777.6</v>
      </c>
      <c r="L6" s="14"/>
      <c r="M6" s="14"/>
    </row>
    <row r="7" spans="1:13" s="95" customFormat="1" ht="68.25" customHeight="1">
      <c r="A7" s="97">
        <v>3</v>
      </c>
      <c r="B7" s="1442" t="s">
        <v>82</v>
      </c>
      <c r="C7" s="1442"/>
      <c r="D7" s="1442"/>
      <c r="E7" s="9" t="s">
        <v>13</v>
      </c>
      <c r="F7" s="10">
        <v>270</v>
      </c>
      <c r="G7" s="11">
        <v>3</v>
      </c>
      <c r="H7" s="13">
        <v>810</v>
      </c>
      <c r="I7" s="98">
        <v>8</v>
      </c>
      <c r="J7" s="11">
        <v>3.24</v>
      </c>
      <c r="K7" s="13">
        <v>874.8</v>
      </c>
      <c r="L7" s="14"/>
      <c r="M7" s="14"/>
    </row>
    <row r="8" spans="1:13" s="95" customFormat="1" ht="40.5" customHeight="1">
      <c r="A8" s="97">
        <v>4</v>
      </c>
      <c r="B8" s="1442" t="s">
        <v>83</v>
      </c>
      <c r="C8" s="1442"/>
      <c r="D8" s="1442"/>
      <c r="E8" s="9" t="s">
        <v>13</v>
      </c>
      <c r="F8" s="10">
        <v>1200</v>
      </c>
      <c r="G8" s="11">
        <v>0.24</v>
      </c>
      <c r="H8" s="13">
        <v>288</v>
      </c>
      <c r="I8" s="98">
        <v>8</v>
      </c>
      <c r="J8" s="11">
        <v>0.2592</v>
      </c>
      <c r="K8" s="13">
        <v>311.03999999999996</v>
      </c>
      <c r="L8" s="14"/>
      <c r="M8" s="14"/>
    </row>
    <row r="9" spans="1:13" s="95" customFormat="1" ht="177" customHeight="1">
      <c r="A9" s="99">
        <v>5</v>
      </c>
      <c r="B9" s="1442" t="s">
        <v>84</v>
      </c>
      <c r="C9" s="1442"/>
      <c r="D9" s="1442"/>
      <c r="E9" s="9" t="s">
        <v>13</v>
      </c>
      <c r="F9" s="10">
        <v>600</v>
      </c>
      <c r="G9" s="11">
        <v>6</v>
      </c>
      <c r="H9" s="13">
        <v>3600</v>
      </c>
      <c r="I9" s="9">
        <v>8</v>
      </c>
      <c r="J9" s="11">
        <v>6.48</v>
      </c>
      <c r="K9" s="13">
        <v>3888.0000000000005</v>
      </c>
      <c r="L9" s="100"/>
      <c r="M9" s="100"/>
    </row>
    <row r="10" spans="1:13" ht="219.75" customHeight="1">
      <c r="A10" s="101">
        <v>6</v>
      </c>
      <c r="B10" s="1443" t="s">
        <v>85</v>
      </c>
      <c r="C10" s="1443"/>
      <c r="D10" s="1443"/>
      <c r="E10" s="9" t="s">
        <v>13</v>
      </c>
      <c r="F10" s="10">
        <v>90</v>
      </c>
      <c r="G10" s="102">
        <v>13.5</v>
      </c>
      <c r="H10" s="13">
        <v>1215</v>
      </c>
      <c r="I10" s="16">
        <v>8</v>
      </c>
      <c r="J10" s="11">
        <v>14.58</v>
      </c>
      <c r="K10" s="13">
        <v>1312.2</v>
      </c>
      <c r="L10" s="16"/>
      <c r="M10" s="16"/>
    </row>
    <row r="11" spans="1:13" ht="226.5" customHeight="1">
      <c r="A11" s="101">
        <v>7</v>
      </c>
      <c r="B11" s="1443" t="s">
        <v>86</v>
      </c>
      <c r="C11" s="1443"/>
      <c r="D11" s="1443"/>
      <c r="E11" s="9" t="s">
        <v>13</v>
      </c>
      <c r="F11" s="10">
        <v>10</v>
      </c>
      <c r="G11" s="17">
        <v>29</v>
      </c>
      <c r="H11" s="13">
        <v>290</v>
      </c>
      <c r="I11" s="16">
        <v>8</v>
      </c>
      <c r="J11" s="11">
        <v>31.32</v>
      </c>
      <c r="K11" s="13">
        <v>313.2</v>
      </c>
      <c r="L11" s="16"/>
      <c r="M11" s="16"/>
    </row>
    <row r="12" spans="1:13" ht="246" customHeight="1">
      <c r="A12" s="101">
        <v>8</v>
      </c>
      <c r="B12" s="1443" t="s">
        <v>87</v>
      </c>
      <c r="C12" s="1443"/>
      <c r="D12" s="1443"/>
      <c r="E12" s="9" t="s">
        <v>13</v>
      </c>
      <c r="F12" s="10">
        <v>6</v>
      </c>
      <c r="G12" s="17">
        <v>740</v>
      </c>
      <c r="H12" s="13">
        <v>4440</v>
      </c>
      <c r="I12" s="16">
        <v>8</v>
      </c>
      <c r="J12" s="11">
        <v>799.2</v>
      </c>
      <c r="K12" s="13">
        <v>4795.200000000001</v>
      </c>
      <c r="L12" s="16"/>
      <c r="M12" s="16"/>
    </row>
    <row r="13" spans="1:13" ht="40.5" customHeight="1">
      <c r="A13" s="101">
        <v>9</v>
      </c>
      <c r="B13" s="1443" t="s">
        <v>88</v>
      </c>
      <c r="C13" s="1443"/>
      <c r="D13" s="1443"/>
      <c r="E13" s="9" t="s">
        <v>13</v>
      </c>
      <c r="F13" s="10">
        <v>18</v>
      </c>
      <c r="G13" s="102">
        <v>17</v>
      </c>
      <c r="H13" s="13">
        <v>306</v>
      </c>
      <c r="I13" s="16">
        <v>8</v>
      </c>
      <c r="J13" s="11">
        <v>18.36</v>
      </c>
      <c r="K13" s="13">
        <v>330.48</v>
      </c>
      <c r="L13" s="16"/>
      <c r="M13" s="16"/>
    </row>
    <row r="14" spans="1:13" ht="30.75" customHeight="1">
      <c r="A14" s="101">
        <v>10</v>
      </c>
      <c r="B14" s="1443" t="s">
        <v>89</v>
      </c>
      <c r="C14" s="1443"/>
      <c r="D14" s="1443"/>
      <c r="E14" s="16" t="s">
        <v>13</v>
      </c>
      <c r="F14" s="16">
        <v>90</v>
      </c>
      <c r="G14" s="102">
        <v>5</v>
      </c>
      <c r="H14" s="13">
        <v>450</v>
      </c>
      <c r="I14" s="16">
        <v>8</v>
      </c>
      <c r="J14" s="11">
        <v>5.4</v>
      </c>
      <c r="K14" s="13">
        <v>486.00000000000006</v>
      </c>
      <c r="L14" s="16"/>
      <c r="M14" s="16"/>
    </row>
    <row r="15" spans="1:13" ht="33" customHeight="1">
      <c r="A15" s="103"/>
      <c r="B15" s="1441" t="s">
        <v>20</v>
      </c>
      <c r="C15" s="1441"/>
      <c r="D15" s="1441"/>
      <c r="E15" s="16" t="s">
        <v>21</v>
      </c>
      <c r="F15" s="16" t="s">
        <v>21</v>
      </c>
      <c r="G15" s="17">
        <v>830.17</v>
      </c>
      <c r="H15" s="13">
        <v>15602</v>
      </c>
      <c r="I15" s="16" t="s">
        <v>21</v>
      </c>
      <c r="J15" s="17">
        <v>896.5836</v>
      </c>
      <c r="K15" s="20">
        <v>16850.160000000003</v>
      </c>
      <c r="L15" s="16"/>
      <c r="M15" s="16"/>
    </row>
  </sheetData>
  <sheetProtection selectLockedCells="1" selectUnlockedCells="1"/>
  <mergeCells count="23">
    <mergeCell ref="B2:K2"/>
    <mergeCell ref="A3:A4"/>
    <mergeCell ref="B3:D4"/>
    <mergeCell ref="E3:E4"/>
    <mergeCell ref="F3:F4"/>
    <mergeCell ref="G3:G4"/>
    <mergeCell ref="H3:H4"/>
    <mergeCell ref="I3:I4"/>
    <mergeCell ref="J3:J4"/>
    <mergeCell ref="K3:K4"/>
    <mergeCell ref="L3:L4"/>
    <mergeCell ref="M3:M4"/>
    <mergeCell ref="B5:D5"/>
    <mergeCell ref="B6:D6"/>
    <mergeCell ref="B7:D7"/>
    <mergeCell ref="B8:D8"/>
    <mergeCell ref="B15:D15"/>
    <mergeCell ref="B9:D9"/>
    <mergeCell ref="B10:D10"/>
    <mergeCell ref="B11:D11"/>
    <mergeCell ref="B12:D12"/>
    <mergeCell ref="B13:D13"/>
    <mergeCell ref="B14:D14"/>
  </mergeCells>
  <printOptions/>
  <pageMargins left="0.7" right="0.7" top="1.14375" bottom="1.14375" header="0.5118055555555555" footer="0.5118055555555555"/>
  <pageSetup horizontalDpi="300" verticalDpi="300" orientation="landscape" paperSize="9"/>
</worksheet>
</file>

<file path=xl/worksheets/sheet60.xml><?xml version="1.0" encoding="utf-8"?>
<worksheet xmlns="http://schemas.openxmlformats.org/spreadsheetml/2006/main" xmlns:r="http://schemas.openxmlformats.org/officeDocument/2006/relationships">
  <dimension ref="A1:L7"/>
  <sheetViews>
    <sheetView zoomScalePageLayoutView="0" workbookViewId="0" topLeftCell="A1">
      <selection activeCell="A1" sqref="A1"/>
    </sheetView>
  </sheetViews>
  <sheetFormatPr defaultColWidth="8.125" defaultRowHeight="14.25"/>
  <cols>
    <col min="1" max="1" width="6.125" style="0" customWidth="1"/>
    <col min="2" max="2" width="33.50390625" style="0" customWidth="1"/>
    <col min="3" max="3" width="3.875" style="0" customWidth="1"/>
    <col min="4" max="4" width="5.625" style="0" customWidth="1"/>
    <col min="5" max="5" width="10.875" style="0" customWidth="1"/>
    <col min="6" max="6" width="10.375" style="0" customWidth="1"/>
    <col min="7" max="7" width="10.875" style="0" customWidth="1"/>
    <col min="8" max="8" width="12.00390625" style="0" customWidth="1"/>
    <col min="9" max="9" width="8.375" style="0" customWidth="1"/>
    <col min="10" max="10" width="14.25390625" style="0" customWidth="1"/>
  </cols>
  <sheetData>
    <row r="1" spans="1:12" ht="18.75" customHeight="1">
      <c r="A1" s="403" t="s">
        <v>466</v>
      </c>
      <c r="B1" s="260"/>
      <c r="C1" s="260"/>
      <c r="D1" s="260"/>
      <c r="E1" s="260"/>
      <c r="F1" s="260"/>
      <c r="G1" s="260"/>
      <c r="H1" s="260"/>
      <c r="I1" s="260"/>
      <c r="J1" s="260"/>
      <c r="K1" s="260"/>
      <c r="L1" s="260"/>
    </row>
    <row r="2" spans="1:12" ht="35.25" customHeight="1">
      <c r="A2" s="41" t="s">
        <v>0</v>
      </c>
      <c r="B2" s="42" t="s">
        <v>37</v>
      </c>
      <c r="C2" s="42" t="s">
        <v>2</v>
      </c>
      <c r="D2" s="42" t="s">
        <v>38</v>
      </c>
      <c r="E2" s="332" t="s">
        <v>4</v>
      </c>
      <c r="F2" s="332" t="s">
        <v>5</v>
      </c>
      <c r="G2" s="192" t="s">
        <v>39</v>
      </c>
      <c r="H2" s="194" t="s">
        <v>7</v>
      </c>
      <c r="I2" s="194" t="s">
        <v>8</v>
      </c>
      <c r="J2" s="192" t="s">
        <v>40</v>
      </c>
      <c r="L2" s="44"/>
    </row>
    <row r="3" spans="1:12" ht="27.75" customHeight="1">
      <c r="A3" s="264" t="s">
        <v>11</v>
      </c>
      <c r="B3" s="398" t="s">
        <v>467</v>
      </c>
      <c r="C3" s="265" t="s">
        <v>23</v>
      </c>
      <c r="D3" s="266">
        <v>20</v>
      </c>
      <c r="E3" s="399">
        <v>5</v>
      </c>
      <c r="F3" s="56">
        <v>100</v>
      </c>
      <c r="G3" s="394">
        <v>0.08</v>
      </c>
      <c r="H3" s="56">
        <v>5.4</v>
      </c>
      <c r="I3" s="56">
        <v>108</v>
      </c>
      <c r="J3" s="400"/>
      <c r="K3" s="401"/>
      <c r="L3" s="44"/>
    </row>
    <row r="4" spans="1:12" ht="30" customHeight="1">
      <c r="A4" s="250"/>
      <c r="B4" s="328" t="s">
        <v>317</v>
      </c>
      <c r="C4" s="257"/>
      <c r="D4" s="257"/>
      <c r="E4" s="339"/>
      <c r="F4" s="340">
        <v>100</v>
      </c>
      <c r="G4" s="230"/>
      <c r="H4" s="229"/>
      <c r="I4" s="402">
        <v>108</v>
      </c>
      <c r="J4" s="188"/>
      <c r="K4" s="232"/>
      <c r="L4" s="404"/>
    </row>
    <row r="7" spans="2:6" ht="14.25">
      <c r="B7" t="s">
        <v>60</v>
      </c>
      <c r="F7" s="127"/>
    </row>
  </sheetData>
  <sheetProtection selectLockedCells="1" selectUnlockedCells="1"/>
  <printOptions/>
  <pageMargins left="0.7" right="0.7" top="1.14375" bottom="1.14375" header="0.5118055555555555" footer="0.5118055555555555"/>
  <pageSetup horizontalDpi="300" verticalDpi="300" orientation="landscape" paperSize="9"/>
</worksheet>
</file>

<file path=xl/worksheets/sheet61.xml><?xml version="1.0" encoding="utf-8"?>
<worksheet xmlns="http://schemas.openxmlformats.org/spreadsheetml/2006/main" xmlns:r="http://schemas.openxmlformats.org/officeDocument/2006/relationships">
  <dimension ref="A1:L5"/>
  <sheetViews>
    <sheetView zoomScaleSheetLayoutView="100" zoomScalePageLayoutView="0" workbookViewId="0" topLeftCell="A1">
      <selection activeCell="A5" sqref="A5:B5"/>
    </sheetView>
  </sheetViews>
  <sheetFormatPr defaultColWidth="19.125" defaultRowHeight="14.25"/>
  <cols>
    <col min="1" max="1" width="2.625" style="676" customWidth="1"/>
    <col min="2" max="2" width="19.125" style="676" customWidth="1"/>
    <col min="3" max="3" width="6.125" style="676" customWidth="1"/>
    <col min="4" max="4" width="9.00390625" style="676" customWidth="1"/>
    <col min="5" max="5" width="13.625" style="681" customWidth="1"/>
    <col min="6" max="6" width="10.375" style="681" customWidth="1"/>
    <col min="7" max="7" width="10.625" style="676" customWidth="1"/>
    <col min="8" max="8" width="13.25390625" style="681" customWidth="1"/>
    <col min="9" max="9" width="12.75390625" style="681" customWidth="1"/>
    <col min="10" max="10" width="13.375" style="676" customWidth="1"/>
    <col min="11" max="11" width="0.2421875" style="676" customWidth="1"/>
    <col min="12" max="12" width="0" style="676" hidden="1" customWidth="1"/>
    <col min="13" max="16384" width="19.125" style="676" customWidth="1"/>
  </cols>
  <sheetData>
    <row r="1" spans="1:10" ht="12.75">
      <c r="A1" s="1542" t="s">
        <v>940</v>
      </c>
      <c r="B1" s="1542"/>
      <c r="C1" s="1542"/>
      <c r="D1" s="1542"/>
      <c r="E1" s="1542"/>
      <c r="F1" s="1542"/>
      <c r="G1" s="1542"/>
      <c r="H1" s="1542"/>
      <c r="I1" s="1542"/>
      <c r="J1" s="1542"/>
    </row>
    <row r="2" spans="1:12" ht="51">
      <c r="A2" s="104" t="s">
        <v>0</v>
      </c>
      <c r="B2" s="105" t="s">
        <v>37</v>
      </c>
      <c r="C2" s="105" t="s">
        <v>2</v>
      </c>
      <c r="D2" s="105" t="s">
        <v>38</v>
      </c>
      <c r="E2" s="106" t="s">
        <v>4</v>
      </c>
      <c r="F2" s="106" t="s">
        <v>5</v>
      </c>
      <c r="G2" s="105" t="s">
        <v>39</v>
      </c>
      <c r="H2" s="106" t="s">
        <v>7</v>
      </c>
      <c r="I2" s="106" t="s">
        <v>8</v>
      </c>
      <c r="J2" s="105" t="s">
        <v>40</v>
      </c>
      <c r="K2" s="298"/>
      <c r="L2" s="298"/>
    </row>
    <row r="3" spans="1:12" ht="51">
      <c r="A3" s="877" t="s">
        <v>11</v>
      </c>
      <c r="B3" s="969" t="s">
        <v>468</v>
      </c>
      <c r="C3" s="1030" t="s">
        <v>23</v>
      </c>
      <c r="D3" s="1030">
        <v>1000</v>
      </c>
      <c r="E3" s="1031"/>
      <c r="F3" s="1032"/>
      <c r="G3" s="1033">
        <v>0.08</v>
      </c>
      <c r="H3" s="1031"/>
      <c r="I3" s="1032"/>
      <c r="J3" s="338"/>
      <c r="K3" s="678"/>
      <c r="L3" s="678"/>
    </row>
    <row r="4" spans="1:12" ht="51">
      <c r="A4" s="877" t="s">
        <v>14</v>
      </c>
      <c r="B4" s="969" t="s">
        <v>469</v>
      </c>
      <c r="C4" s="1030" t="s">
        <v>23</v>
      </c>
      <c r="D4" s="1030">
        <v>200</v>
      </c>
      <c r="E4" s="1031"/>
      <c r="F4" s="1032"/>
      <c r="G4" s="1033">
        <v>0.08</v>
      </c>
      <c r="H4" s="1031"/>
      <c r="I4" s="1032"/>
      <c r="J4" s="338"/>
      <c r="K4" s="678"/>
      <c r="L4" s="678"/>
    </row>
    <row r="5" spans="1:12" ht="14.25" customHeight="1">
      <c r="A5" s="1531" t="s">
        <v>20</v>
      </c>
      <c r="B5" s="1532"/>
      <c r="C5" s="726" t="s">
        <v>21</v>
      </c>
      <c r="D5" s="726" t="s">
        <v>21</v>
      </c>
      <c r="E5" s="855" t="s">
        <v>21</v>
      </c>
      <c r="F5" s="885"/>
      <c r="G5" s="995" t="s">
        <v>21</v>
      </c>
      <c r="H5" s="855" t="s">
        <v>21</v>
      </c>
      <c r="I5" s="885"/>
      <c r="J5" s="727" t="s">
        <v>21</v>
      </c>
      <c r="K5" s="897"/>
      <c r="L5" s="897"/>
    </row>
  </sheetData>
  <sheetProtection selectLockedCells="1" selectUnlockedCells="1"/>
  <mergeCells count="2">
    <mergeCell ref="A1:J1"/>
    <mergeCell ref="A5:B5"/>
  </mergeCells>
  <printOptions/>
  <pageMargins left="0.7" right="0.7" top="1.14375" bottom="1.14375" header="0.5118055555555555" footer="0.5118055555555555"/>
  <pageSetup horizontalDpi="300" verticalDpi="300" orientation="landscape" paperSize="9" r:id="rId1"/>
</worksheet>
</file>

<file path=xl/worksheets/sheet62.xml><?xml version="1.0" encoding="utf-8"?>
<worksheet xmlns="http://schemas.openxmlformats.org/spreadsheetml/2006/main" xmlns:r="http://schemas.openxmlformats.org/officeDocument/2006/relationships">
  <dimension ref="A1:IV18"/>
  <sheetViews>
    <sheetView zoomScalePageLayoutView="0" workbookViewId="0" topLeftCell="A1">
      <selection activeCell="A1" sqref="A1"/>
    </sheetView>
  </sheetViews>
  <sheetFormatPr defaultColWidth="8.125" defaultRowHeight="14.25"/>
  <cols>
    <col min="1" max="1" width="5.125" style="0" customWidth="1"/>
    <col min="2" max="2" width="45.25390625" style="0" customWidth="1"/>
    <col min="3" max="3" width="3.875" style="0" customWidth="1"/>
    <col min="4" max="4" width="4.125" style="0" customWidth="1"/>
    <col min="5" max="5" width="8.375" style="0" customWidth="1"/>
    <col min="6" max="6" width="10.125" style="0" customWidth="1"/>
    <col min="7" max="7" width="6.125" style="0" customWidth="1"/>
    <col min="8" max="8" width="7.75390625" style="0" customWidth="1"/>
    <col min="9" max="9" width="10.125" style="0" customWidth="1"/>
    <col min="10" max="10" width="14.00390625" style="0" customWidth="1"/>
  </cols>
  <sheetData>
    <row r="1" spans="1:256" s="91" customFormat="1" ht="18.75">
      <c r="A1" s="242" t="s">
        <v>470</v>
      </c>
      <c r="B1" s="342"/>
      <c r="C1" s="343"/>
      <c r="D1" s="344"/>
      <c r="E1" s="405"/>
      <c r="F1" s="405"/>
      <c r="G1" s="345"/>
      <c r="H1" s="406"/>
      <c r="I1" s="407"/>
      <c r="J1" s="346"/>
      <c r="K1" s="346"/>
      <c r="L1" s="346"/>
      <c r="IV1"/>
    </row>
    <row r="2" spans="1:256" s="91" customFormat="1" ht="36" customHeight="1">
      <c r="A2" s="191" t="s">
        <v>0</v>
      </c>
      <c r="B2" s="192" t="s">
        <v>37</v>
      </c>
      <c r="C2" s="192" t="s">
        <v>2</v>
      </c>
      <c r="D2" s="192" t="s">
        <v>38</v>
      </c>
      <c r="E2" s="194" t="s">
        <v>4</v>
      </c>
      <c r="F2" s="194" t="s">
        <v>5</v>
      </c>
      <c r="G2" s="192" t="s">
        <v>39</v>
      </c>
      <c r="H2" s="194" t="s">
        <v>7</v>
      </c>
      <c r="I2" s="194" t="s">
        <v>8</v>
      </c>
      <c r="J2" s="192" t="s">
        <v>40</v>
      </c>
      <c r="K2" s="408"/>
      <c r="L2" s="408"/>
      <c r="IV2"/>
    </row>
    <row r="3" spans="1:256" s="91" customFormat="1" ht="198" customHeight="1">
      <c r="A3" s="145" t="s">
        <v>11</v>
      </c>
      <c r="B3" s="207" t="s">
        <v>276</v>
      </c>
      <c r="C3" s="208" t="s">
        <v>13</v>
      </c>
      <c r="D3" s="208">
        <v>300</v>
      </c>
      <c r="E3" s="146">
        <v>18</v>
      </c>
      <c r="F3" s="146">
        <v>5400</v>
      </c>
      <c r="G3" s="140">
        <v>0.08</v>
      </c>
      <c r="H3" s="146">
        <v>19.44</v>
      </c>
      <c r="I3" s="147">
        <v>5832</v>
      </c>
      <c r="J3" s="211"/>
      <c r="K3" s="212"/>
      <c r="L3" s="212"/>
      <c r="IV3"/>
    </row>
    <row r="4" spans="1:256" s="91" customFormat="1" ht="76.5" customHeight="1" hidden="1">
      <c r="A4" s="145" t="s">
        <v>16</v>
      </c>
      <c r="B4" s="409" t="s">
        <v>471</v>
      </c>
      <c r="C4" s="208" t="s">
        <v>13</v>
      </c>
      <c r="D4" s="208">
        <v>40</v>
      </c>
      <c r="E4" s="146">
        <v>33.6</v>
      </c>
      <c r="F4" s="146">
        <v>1344</v>
      </c>
      <c r="G4" s="140">
        <v>0.08</v>
      </c>
      <c r="H4" s="146">
        <v>36.288000000000004</v>
      </c>
      <c r="I4" s="147">
        <v>1451.52</v>
      </c>
      <c r="J4" s="211"/>
      <c r="K4" s="212"/>
      <c r="L4" s="212"/>
      <c r="IV4"/>
    </row>
    <row r="5" spans="1:256" s="91" customFormat="1" ht="72" hidden="1">
      <c r="A5" s="145" t="s">
        <v>18</v>
      </c>
      <c r="B5" s="409" t="s">
        <v>472</v>
      </c>
      <c r="C5" s="208" t="s">
        <v>13</v>
      </c>
      <c r="D5" s="208">
        <v>660</v>
      </c>
      <c r="E5" s="146">
        <v>4.56</v>
      </c>
      <c r="F5" s="146">
        <v>3009.6</v>
      </c>
      <c r="G5" s="140">
        <v>0.08</v>
      </c>
      <c r="H5" s="146">
        <v>4.9248</v>
      </c>
      <c r="I5" s="147">
        <v>3250.368</v>
      </c>
      <c r="J5" s="211"/>
      <c r="K5" s="212"/>
      <c r="L5" s="212"/>
      <c r="IV5"/>
    </row>
    <row r="6" spans="1:256" s="91" customFormat="1" ht="114" customHeight="1" hidden="1">
      <c r="A6" s="145" t="s">
        <v>47</v>
      </c>
      <c r="B6" s="409" t="s">
        <v>473</v>
      </c>
      <c r="C6" s="208" t="s">
        <v>13</v>
      </c>
      <c r="D6" s="208">
        <v>40</v>
      </c>
      <c r="E6" s="146">
        <v>26.4</v>
      </c>
      <c r="F6" s="146">
        <v>1056</v>
      </c>
      <c r="G6" s="140">
        <v>0.08</v>
      </c>
      <c r="H6" s="146">
        <v>28.512</v>
      </c>
      <c r="I6" s="147">
        <v>1140.48</v>
      </c>
      <c r="J6" s="211"/>
      <c r="K6" s="212"/>
      <c r="L6" s="212"/>
      <c r="IV6"/>
    </row>
    <row r="7" spans="1:256" s="91" customFormat="1" ht="89.25" customHeight="1">
      <c r="A7" s="145" t="s">
        <v>51</v>
      </c>
      <c r="B7" s="409" t="s">
        <v>474</v>
      </c>
      <c r="C7" s="208" t="s">
        <v>13</v>
      </c>
      <c r="D7" s="208">
        <v>1600</v>
      </c>
      <c r="E7" s="146">
        <v>4.68</v>
      </c>
      <c r="F7" s="146">
        <v>7488</v>
      </c>
      <c r="G7" s="140">
        <v>0.08</v>
      </c>
      <c r="H7" s="146">
        <v>5.0544</v>
      </c>
      <c r="I7" s="147">
        <v>8087.040000000001</v>
      </c>
      <c r="J7" s="211"/>
      <c r="K7" s="212"/>
      <c r="L7" s="212"/>
      <c r="IV7"/>
    </row>
    <row r="8" spans="1:256" s="91" customFormat="1" ht="36">
      <c r="A8" s="145" t="s">
        <v>53</v>
      </c>
      <c r="B8" s="272" t="s">
        <v>330</v>
      </c>
      <c r="C8" s="208" t="s">
        <v>13</v>
      </c>
      <c r="D8" s="208">
        <v>170</v>
      </c>
      <c r="E8" s="146">
        <v>36</v>
      </c>
      <c r="F8" s="146">
        <v>6120</v>
      </c>
      <c r="G8" s="140">
        <v>0.08</v>
      </c>
      <c r="H8" s="146">
        <v>38.88</v>
      </c>
      <c r="I8" s="147">
        <v>6609.6</v>
      </c>
      <c r="J8" s="211"/>
      <c r="K8" s="212"/>
      <c r="L8" s="212"/>
      <c r="IV8"/>
    </row>
    <row r="9" spans="1:256" s="91" customFormat="1" ht="24" hidden="1">
      <c r="A9" s="145" t="s">
        <v>55</v>
      </c>
      <c r="B9" s="410" t="s">
        <v>137</v>
      </c>
      <c r="C9" s="208" t="s">
        <v>13</v>
      </c>
      <c r="D9" s="208">
        <v>1000</v>
      </c>
      <c r="E9" s="146">
        <v>6</v>
      </c>
      <c r="F9" s="146">
        <v>6000</v>
      </c>
      <c r="G9" s="140">
        <v>0.08</v>
      </c>
      <c r="H9" s="146">
        <v>6.48</v>
      </c>
      <c r="I9" s="147">
        <v>6480</v>
      </c>
      <c r="J9" s="211"/>
      <c r="K9" s="212"/>
      <c r="L9" s="212"/>
      <c r="IV9"/>
    </row>
    <row r="10" spans="1:256" s="91" customFormat="1" ht="25.5" customHeight="1">
      <c r="A10" s="145" t="s">
        <v>57</v>
      </c>
      <c r="B10" s="410" t="s">
        <v>475</v>
      </c>
      <c r="C10" s="208" t="s">
        <v>13</v>
      </c>
      <c r="D10" s="208">
        <v>2</v>
      </c>
      <c r="E10" s="146">
        <v>312</v>
      </c>
      <c r="F10" s="146">
        <v>624</v>
      </c>
      <c r="G10" s="140">
        <v>0.08</v>
      </c>
      <c r="H10" s="146">
        <v>336.96</v>
      </c>
      <c r="I10" s="147">
        <v>673.92</v>
      </c>
      <c r="J10" s="211"/>
      <c r="K10" s="212"/>
      <c r="L10" s="212"/>
      <c r="IV10"/>
    </row>
    <row r="11" spans="1:256" s="91" customFormat="1" ht="65.25" customHeight="1">
      <c r="A11" s="145" t="s">
        <v>119</v>
      </c>
      <c r="B11" s="410" t="s">
        <v>476</v>
      </c>
      <c r="C11" s="208" t="s">
        <v>13</v>
      </c>
      <c r="D11" s="208">
        <v>50</v>
      </c>
      <c r="E11" s="411">
        <v>3.6</v>
      </c>
      <c r="F11" s="146">
        <v>180</v>
      </c>
      <c r="G11" s="140">
        <v>0.08</v>
      </c>
      <c r="H11" s="146">
        <v>3.8880000000000003</v>
      </c>
      <c r="I11" s="147">
        <v>194.4</v>
      </c>
      <c r="J11" s="273"/>
      <c r="K11" s="148"/>
      <c r="L11" s="148"/>
      <c r="IV11"/>
    </row>
    <row r="12" spans="1:256" s="91" customFormat="1" ht="93" customHeight="1">
      <c r="A12" s="145" t="s">
        <v>177</v>
      </c>
      <c r="B12" s="412" t="s">
        <v>477</v>
      </c>
      <c r="C12" s="208" t="s">
        <v>13</v>
      </c>
      <c r="D12" s="208">
        <v>160</v>
      </c>
      <c r="E12" s="411">
        <v>45.6</v>
      </c>
      <c r="F12" s="146">
        <v>7296</v>
      </c>
      <c r="G12" s="140">
        <v>0.08</v>
      </c>
      <c r="H12" s="146">
        <v>49.248000000000005</v>
      </c>
      <c r="I12" s="147">
        <v>7879.68</v>
      </c>
      <c r="J12" s="273"/>
      <c r="K12" s="148"/>
      <c r="L12" s="148"/>
      <c r="IV12"/>
    </row>
    <row r="13" spans="1:256" s="91" customFormat="1" ht="228">
      <c r="A13" s="145" t="s">
        <v>179</v>
      </c>
      <c r="B13" s="270" t="s">
        <v>332</v>
      </c>
      <c r="C13" s="274" t="s">
        <v>13</v>
      </c>
      <c r="D13" s="275">
        <v>50</v>
      </c>
      <c r="E13" s="411">
        <v>6</v>
      </c>
      <c r="F13" s="146">
        <v>300</v>
      </c>
      <c r="G13" s="140">
        <v>0.08</v>
      </c>
      <c r="H13" s="146">
        <v>6.48</v>
      </c>
      <c r="I13" s="147">
        <v>324</v>
      </c>
      <c r="J13" s="273"/>
      <c r="K13" s="148"/>
      <c r="L13" s="148"/>
      <c r="IV13"/>
    </row>
    <row r="14" spans="1:256" s="91" customFormat="1" ht="76.5" customHeight="1" hidden="1">
      <c r="A14" s="145" t="s">
        <v>181</v>
      </c>
      <c r="B14" s="413" t="s">
        <v>478</v>
      </c>
      <c r="C14" s="274" t="s">
        <v>13</v>
      </c>
      <c r="D14" s="275">
        <v>60</v>
      </c>
      <c r="E14" s="411">
        <v>17.9</v>
      </c>
      <c r="F14" s="146">
        <v>1074</v>
      </c>
      <c r="G14" s="140">
        <v>0.08</v>
      </c>
      <c r="H14" s="146">
        <v>19.332</v>
      </c>
      <c r="I14" s="147">
        <v>1159.92</v>
      </c>
      <c r="J14" s="273"/>
      <c r="K14" s="148"/>
      <c r="L14" s="148"/>
      <c r="IV14"/>
    </row>
    <row r="15" spans="1:256" s="91" customFormat="1" ht="165" customHeight="1">
      <c r="A15" s="145" t="s">
        <v>183</v>
      </c>
      <c r="B15" s="413" t="s">
        <v>479</v>
      </c>
      <c r="C15" s="257" t="s">
        <v>13</v>
      </c>
      <c r="D15" s="250">
        <v>100</v>
      </c>
      <c r="E15" s="187">
        <v>17.9</v>
      </c>
      <c r="F15" s="414">
        <v>1789.9999999999998</v>
      </c>
      <c r="G15" s="258">
        <v>0.08</v>
      </c>
      <c r="H15" s="415">
        <v>19.332</v>
      </c>
      <c r="I15" s="416">
        <v>1933.1999999999998</v>
      </c>
      <c r="J15" s="273"/>
      <c r="K15" s="148"/>
      <c r="L15" s="148"/>
      <c r="IV15"/>
    </row>
    <row r="16" spans="1:256" s="91" customFormat="1" ht="132">
      <c r="A16" s="145" t="s">
        <v>185</v>
      </c>
      <c r="B16" s="270" t="s">
        <v>480</v>
      </c>
      <c r="C16" s="274" t="s">
        <v>13</v>
      </c>
      <c r="D16" s="275">
        <v>20</v>
      </c>
      <c r="E16" s="411">
        <v>90</v>
      </c>
      <c r="F16" s="146">
        <v>1800</v>
      </c>
      <c r="G16" s="140">
        <v>0.08</v>
      </c>
      <c r="H16" s="146">
        <v>97.2</v>
      </c>
      <c r="I16" s="147">
        <v>1944.0000000000002</v>
      </c>
      <c r="J16" s="273"/>
      <c r="K16" s="148"/>
      <c r="L16" s="148"/>
      <c r="IV16"/>
    </row>
    <row r="17" spans="1:256" s="91" customFormat="1" ht="84">
      <c r="A17" s="145" t="s">
        <v>188</v>
      </c>
      <c r="B17" s="278" t="s">
        <v>481</v>
      </c>
      <c r="C17" s="274" t="s">
        <v>13</v>
      </c>
      <c r="D17" s="275">
        <v>200</v>
      </c>
      <c r="E17" s="411">
        <v>32.4</v>
      </c>
      <c r="F17" s="146">
        <v>6480</v>
      </c>
      <c r="G17" s="140">
        <v>0.08</v>
      </c>
      <c r="H17" s="146">
        <v>34.992</v>
      </c>
      <c r="I17" s="147">
        <v>6998.4</v>
      </c>
      <c r="J17" s="273"/>
      <c r="K17" s="148"/>
      <c r="L17" s="148"/>
      <c r="IV17"/>
    </row>
    <row r="18" spans="1:256" s="91" customFormat="1" ht="14.25">
      <c r="A18" s="279"/>
      <c r="B18" s="269" t="s">
        <v>317</v>
      </c>
      <c r="C18" s="280"/>
      <c r="D18" s="280"/>
      <c r="E18" s="415"/>
      <c r="F18" s="417">
        <v>49961.6</v>
      </c>
      <c r="G18" s="281"/>
      <c r="H18" s="418"/>
      <c r="I18" s="255">
        <v>53958.528</v>
      </c>
      <c r="J18" s="90"/>
      <c r="K18" s="90"/>
      <c r="L18" s="90"/>
      <c r="IV18"/>
    </row>
  </sheetData>
  <sheetProtection selectLockedCells="1" selectUnlockedCells="1"/>
  <printOptions/>
  <pageMargins left="0.7" right="0.7" top="1.14375" bottom="1.14375" header="0.5118055555555555" footer="0.5118055555555555"/>
  <pageSetup horizontalDpi="300" verticalDpi="300" orientation="portrait" paperSize="9"/>
</worksheet>
</file>

<file path=xl/worksheets/sheet63.xml><?xml version="1.0" encoding="utf-8"?>
<worksheet xmlns="http://schemas.openxmlformats.org/spreadsheetml/2006/main" xmlns:r="http://schemas.openxmlformats.org/officeDocument/2006/relationships">
  <dimension ref="A1:IV124"/>
  <sheetViews>
    <sheetView zoomScalePageLayoutView="0" workbookViewId="0" topLeftCell="A1">
      <selection activeCell="A1" sqref="A1"/>
    </sheetView>
  </sheetViews>
  <sheetFormatPr defaultColWidth="8.125" defaultRowHeight="14.25"/>
  <cols>
    <col min="1" max="1" width="5.875" style="37" customWidth="1"/>
    <col min="2" max="2" width="54.00390625" style="0" customWidth="1"/>
    <col min="3" max="3" width="3.875" style="0" customWidth="1"/>
    <col min="4" max="4" width="4.875" style="0" customWidth="1"/>
    <col min="5" max="5" width="8.375" style="0" customWidth="1"/>
    <col min="6" max="6" width="10.875" style="0" customWidth="1"/>
    <col min="7" max="7" width="6.125" style="0" customWidth="1"/>
    <col min="8" max="8" width="8.00390625" style="0" customWidth="1"/>
    <col min="9" max="9" width="10.875" style="0" customWidth="1"/>
    <col min="10" max="10" width="8.75390625" style="0" customWidth="1"/>
  </cols>
  <sheetData>
    <row r="1" spans="1:256" s="91" customFormat="1" ht="14.25">
      <c r="A1" s="189" t="s">
        <v>482</v>
      </c>
      <c r="B1" s="342"/>
      <c r="C1" s="419"/>
      <c r="D1" s="420"/>
      <c r="E1" s="421"/>
      <c r="F1" s="421"/>
      <c r="G1" s="422"/>
      <c r="H1" s="421"/>
      <c r="I1" s="423"/>
      <c r="J1" s="420"/>
      <c r="K1" s="420"/>
      <c r="L1" s="420"/>
      <c r="IV1"/>
    </row>
    <row r="2" spans="1:256" s="91" customFormat="1" ht="48" customHeight="1">
      <c r="A2" s="191" t="s">
        <v>0</v>
      </c>
      <c r="B2" s="424" t="s">
        <v>37</v>
      </c>
      <c r="C2" s="192" t="s">
        <v>2</v>
      </c>
      <c r="D2" s="192" t="s">
        <v>38</v>
      </c>
      <c r="E2" s="194" t="s">
        <v>4</v>
      </c>
      <c r="F2" s="194" t="s">
        <v>5</v>
      </c>
      <c r="G2" s="192" t="s">
        <v>39</v>
      </c>
      <c r="H2" s="194" t="s">
        <v>7</v>
      </c>
      <c r="I2" s="194" t="s">
        <v>8</v>
      </c>
      <c r="J2" s="192" t="s">
        <v>40</v>
      </c>
      <c r="K2" s="44"/>
      <c r="L2" s="44"/>
      <c r="IV2"/>
    </row>
    <row r="3" spans="1:256" s="91" customFormat="1" ht="84">
      <c r="A3" s="89">
        <v>1</v>
      </c>
      <c r="B3" s="425" t="s">
        <v>483</v>
      </c>
      <c r="C3" s="426" t="s">
        <v>13</v>
      </c>
      <c r="D3" s="427">
        <v>3900</v>
      </c>
      <c r="E3" s="428">
        <v>2.05</v>
      </c>
      <c r="F3" s="414">
        <v>7994.999999999999</v>
      </c>
      <c r="G3" s="429">
        <v>0.08</v>
      </c>
      <c r="H3" s="430">
        <v>2.21</v>
      </c>
      <c r="I3" s="431">
        <v>8619</v>
      </c>
      <c r="J3" s="432"/>
      <c r="K3" s="433"/>
      <c r="L3" s="433"/>
      <c r="IV3"/>
    </row>
    <row r="4" spans="1:256" s="91" customFormat="1" ht="300" hidden="1">
      <c r="A4" s="434" t="s">
        <v>14</v>
      </c>
      <c r="B4" s="435" t="s">
        <v>484</v>
      </c>
      <c r="C4" s="58" t="s">
        <v>13</v>
      </c>
      <c r="D4" s="266">
        <v>20</v>
      </c>
      <c r="E4" s="436">
        <v>18.36</v>
      </c>
      <c r="F4" s="414">
        <v>367.2</v>
      </c>
      <c r="G4" s="437">
        <v>0.08</v>
      </c>
      <c r="H4" s="430">
        <v>19.83</v>
      </c>
      <c r="I4" s="431">
        <v>396.6</v>
      </c>
      <c r="J4" s="58"/>
      <c r="K4" s="438"/>
      <c r="L4" s="438"/>
      <c r="IV4"/>
    </row>
    <row r="5" spans="1:256" s="91" customFormat="1" ht="36">
      <c r="A5" s="434">
        <v>2</v>
      </c>
      <c r="B5" s="439" t="s">
        <v>485</v>
      </c>
      <c r="C5" s="58" t="s">
        <v>27</v>
      </c>
      <c r="D5" s="266">
        <v>10</v>
      </c>
      <c r="E5" s="436">
        <v>13.77</v>
      </c>
      <c r="F5" s="414">
        <v>137.7</v>
      </c>
      <c r="G5" s="437">
        <v>0.08</v>
      </c>
      <c r="H5" s="430">
        <v>14.87</v>
      </c>
      <c r="I5" s="431">
        <v>148.7</v>
      </c>
      <c r="J5" s="434"/>
      <c r="K5" s="440"/>
      <c r="L5" s="440"/>
      <c r="IV5"/>
    </row>
    <row r="6" spans="1:256" s="91" customFormat="1" ht="84">
      <c r="A6" s="89">
        <v>3</v>
      </c>
      <c r="B6" s="441" t="s">
        <v>486</v>
      </c>
      <c r="C6" s="58" t="s">
        <v>13</v>
      </c>
      <c r="D6" s="434">
        <v>44000</v>
      </c>
      <c r="E6" s="442">
        <v>0.57</v>
      </c>
      <c r="F6" s="414">
        <v>25079.999999999996</v>
      </c>
      <c r="G6" s="437">
        <v>0.08</v>
      </c>
      <c r="H6" s="430">
        <v>0.62</v>
      </c>
      <c r="I6" s="431">
        <v>27280</v>
      </c>
      <c r="J6" s="434"/>
      <c r="K6" s="440"/>
      <c r="L6" s="440"/>
      <c r="IV6"/>
    </row>
    <row r="7" spans="1:256" s="91" customFormat="1" ht="36" hidden="1">
      <c r="A7" s="89">
        <v>3</v>
      </c>
      <c r="B7" s="443" t="s">
        <v>487</v>
      </c>
      <c r="C7" s="444" t="s">
        <v>13</v>
      </c>
      <c r="D7" s="445">
        <v>1000</v>
      </c>
      <c r="E7" s="446">
        <v>3.5</v>
      </c>
      <c r="F7" s="414">
        <v>3500</v>
      </c>
      <c r="G7" s="447">
        <v>0.08</v>
      </c>
      <c r="H7" s="430">
        <v>3.78</v>
      </c>
      <c r="I7" s="431">
        <v>3780</v>
      </c>
      <c r="J7" s="85"/>
      <c r="K7" s="90"/>
      <c r="L7" s="90"/>
      <c r="IV7"/>
    </row>
    <row r="8" spans="1:256" s="91" customFormat="1" ht="111.75" customHeight="1">
      <c r="A8" s="89">
        <v>4</v>
      </c>
      <c r="B8" s="389" t="s">
        <v>488</v>
      </c>
      <c r="C8" s="444" t="s">
        <v>13</v>
      </c>
      <c r="D8" s="236">
        <v>100</v>
      </c>
      <c r="E8" s="448">
        <v>11.29</v>
      </c>
      <c r="F8" s="414">
        <v>1129</v>
      </c>
      <c r="G8" s="449">
        <v>0.08</v>
      </c>
      <c r="H8" s="430">
        <v>12.19</v>
      </c>
      <c r="I8" s="431">
        <v>1219</v>
      </c>
      <c r="J8" s="450"/>
      <c r="K8" s="451"/>
      <c r="L8" s="451"/>
      <c r="IV8"/>
    </row>
    <row r="9" spans="1:256" s="91" customFormat="1" ht="409.5" hidden="1">
      <c r="A9" s="89">
        <v>3</v>
      </c>
      <c r="B9" s="452" t="s">
        <v>489</v>
      </c>
      <c r="C9" s="453" t="s">
        <v>13</v>
      </c>
      <c r="D9" s="250">
        <v>30</v>
      </c>
      <c r="E9" s="448">
        <v>0.64</v>
      </c>
      <c r="F9" s="414">
        <v>19.2</v>
      </c>
      <c r="G9" s="454">
        <v>0.08</v>
      </c>
      <c r="H9" s="430">
        <v>0.69</v>
      </c>
      <c r="I9" s="431">
        <v>20.7</v>
      </c>
      <c r="J9" s="85"/>
      <c r="K9" s="90"/>
      <c r="L9" s="90"/>
      <c r="IV9"/>
    </row>
    <row r="10" spans="1:256" s="91" customFormat="1" ht="60" hidden="1">
      <c r="A10" s="89">
        <v>3</v>
      </c>
      <c r="B10" s="443" t="s">
        <v>490</v>
      </c>
      <c r="C10" s="444" t="s">
        <v>13</v>
      </c>
      <c r="D10" s="250">
        <v>1000</v>
      </c>
      <c r="E10" s="448">
        <v>0.85</v>
      </c>
      <c r="F10" s="414">
        <v>850</v>
      </c>
      <c r="G10" s="447">
        <v>0.08</v>
      </c>
      <c r="H10" s="430">
        <v>0.92</v>
      </c>
      <c r="I10" s="431">
        <v>920</v>
      </c>
      <c r="J10" s="85"/>
      <c r="K10" s="90"/>
      <c r="L10" s="90"/>
      <c r="IV10"/>
    </row>
    <row r="11" spans="1:256" s="91" customFormat="1" ht="36" hidden="1">
      <c r="A11" s="89">
        <v>3</v>
      </c>
      <c r="B11" s="443" t="s">
        <v>491</v>
      </c>
      <c r="C11" s="444" t="s">
        <v>13</v>
      </c>
      <c r="D11" s="250">
        <v>2300</v>
      </c>
      <c r="E11" s="448">
        <v>1.13</v>
      </c>
      <c r="F11" s="414">
        <v>2598.9999999999995</v>
      </c>
      <c r="G11" s="447">
        <v>0.08</v>
      </c>
      <c r="H11" s="430">
        <v>1.22</v>
      </c>
      <c r="I11" s="431">
        <v>2806</v>
      </c>
      <c r="J11" s="85"/>
      <c r="K11" s="90"/>
      <c r="L11" s="90"/>
      <c r="IV11"/>
    </row>
    <row r="12" spans="1:256" s="91" customFormat="1" ht="36" hidden="1">
      <c r="A12" s="89">
        <v>3</v>
      </c>
      <c r="B12" s="443" t="s">
        <v>492</v>
      </c>
      <c r="C12" s="444" t="s">
        <v>13</v>
      </c>
      <c r="D12" s="250">
        <v>50</v>
      </c>
      <c r="E12" s="448">
        <v>2.33</v>
      </c>
      <c r="F12" s="414">
        <v>116.5</v>
      </c>
      <c r="G12" s="447">
        <v>0.08</v>
      </c>
      <c r="H12" s="430">
        <v>2.52</v>
      </c>
      <c r="I12" s="431">
        <v>126</v>
      </c>
      <c r="J12" s="85"/>
      <c r="K12" s="90"/>
      <c r="L12" s="90"/>
      <c r="IV12"/>
    </row>
    <row r="13" spans="1:256" s="91" customFormat="1" ht="408" hidden="1">
      <c r="A13" s="89">
        <v>3</v>
      </c>
      <c r="B13" s="443" t="s">
        <v>493</v>
      </c>
      <c r="C13" s="444" t="s">
        <v>13</v>
      </c>
      <c r="D13" s="250">
        <v>300</v>
      </c>
      <c r="E13" s="448">
        <v>0.73</v>
      </c>
      <c r="F13" s="414">
        <v>219</v>
      </c>
      <c r="G13" s="447">
        <v>0.08</v>
      </c>
      <c r="H13" s="430">
        <v>0.79</v>
      </c>
      <c r="I13" s="431">
        <v>237</v>
      </c>
      <c r="J13" s="85"/>
      <c r="K13" s="90"/>
      <c r="L13" s="90"/>
      <c r="IV13"/>
    </row>
    <row r="14" spans="1:256" s="91" customFormat="1" ht="24">
      <c r="A14" s="89">
        <v>5</v>
      </c>
      <c r="B14" s="443" t="s">
        <v>494</v>
      </c>
      <c r="C14" s="444" t="s">
        <v>27</v>
      </c>
      <c r="D14" s="250">
        <v>30</v>
      </c>
      <c r="E14" s="448">
        <v>4.05</v>
      </c>
      <c r="F14" s="414">
        <v>121.5</v>
      </c>
      <c r="G14" s="447">
        <v>0.08</v>
      </c>
      <c r="H14" s="430">
        <v>4.37</v>
      </c>
      <c r="I14" s="431">
        <v>131.1</v>
      </c>
      <c r="J14" s="85"/>
      <c r="K14" s="90"/>
      <c r="L14" s="90"/>
      <c r="IV14"/>
    </row>
    <row r="15" spans="1:256" s="91" customFormat="1" ht="24">
      <c r="A15" s="434">
        <v>6</v>
      </c>
      <c r="B15" s="443" t="s">
        <v>495</v>
      </c>
      <c r="C15" s="444" t="s">
        <v>27</v>
      </c>
      <c r="D15" s="250">
        <v>30</v>
      </c>
      <c r="E15" s="448">
        <v>4.05</v>
      </c>
      <c r="F15" s="414">
        <v>121.5</v>
      </c>
      <c r="G15" s="447">
        <v>0.08</v>
      </c>
      <c r="H15" s="430">
        <v>4.37</v>
      </c>
      <c r="I15" s="431">
        <v>131.1</v>
      </c>
      <c r="J15" s="85"/>
      <c r="K15" s="90"/>
      <c r="L15" s="90"/>
      <c r="IV15"/>
    </row>
    <row r="16" spans="1:256" s="91" customFormat="1" ht="24">
      <c r="A16" s="434">
        <v>7</v>
      </c>
      <c r="B16" s="443" t="s">
        <v>496</v>
      </c>
      <c r="C16" s="444" t="s">
        <v>27</v>
      </c>
      <c r="D16" s="250">
        <v>80</v>
      </c>
      <c r="E16" s="448">
        <v>4.05</v>
      </c>
      <c r="F16" s="414">
        <v>324</v>
      </c>
      <c r="G16" s="447">
        <v>0.08</v>
      </c>
      <c r="H16" s="430">
        <v>4.37</v>
      </c>
      <c r="I16" s="431">
        <v>349.6</v>
      </c>
      <c r="J16" s="85"/>
      <c r="K16" s="90"/>
      <c r="L16" s="90"/>
      <c r="IV16"/>
    </row>
    <row r="17" spans="1:256" s="91" customFormat="1" ht="24">
      <c r="A17" s="434">
        <v>8</v>
      </c>
      <c r="B17" s="443" t="s">
        <v>497</v>
      </c>
      <c r="C17" s="444" t="s">
        <v>27</v>
      </c>
      <c r="D17" s="250">
        <v>250</v>
      </c>
      <c r="E17" s="448">
        <v>4.05</v>
      </c>
      <c r="F17" s="414">
        <v>1012.5</v>
      </c>
      <c r="G17" s="447">
        <v>0.08</v>
      </c>
      <c r="H17" s="430">
        <v>4.37</v>
      </c>
      <c r="I17" s="431">
        <v>1092.5</v>
      </c>
      <c r="J17" s="85"/>
      <c r="K17" s="90"/>
      <c r="L17" s="90"/>
      <c r="IV17"/>
    </row>
    <row r="18" spans="1:256" s="91" customFormat="1" ht="24">
      <c r="A18" s="434">
        <v>9</v>
      </c>
      <c r="B18" s="443" t="s">
        <v>498</v>
      </c>
      <c r="C18" s="444" t="s">
        <v>27</v>
      </c>
      <c r="D18" s="250">
        <v>170</v>
      </c>
      <c r="E18" s="448">
        <v>4.05</v>
      </c>
      <c r="F18" s="414">
        <v>688.5</v>
      </c>
      <c r="G18" s="447">
        <v>0.08</v>
      </c>
      <c r="H18" s="430">
        <v>4.37</v>
      </c>
      <c r="I18" s="431">
        <v>742.9</v>
      </c>
      <c r="J18" s="85"/>
      <c r="K18" s="90"/>
      <c r="L18" s="90"/>
      <c r="IV18"/>
    </row>
    <row r="19" spans="1:256" s="91" customFormat="1" ht="36">
      <c r="A19" s="434">
        <v>10</v>
      </c>
      <c r="B19" s="443" t="s">
        <v>499</v>
      </c>
      <c r="C19" s="455" t="s">
        <v>27</v>
      </c>
      <c r="D19" s="250">
        <v>800</v>
      </c>
      <c r="E19" s="456">
        <v>4.36</v>
      </c>
      <c r="F19" s="414">
        <v>3488.0000000000005</v>
      </c>
      <c r="G19" s="447">
        <v>0.08</v>
      </c>
      <c r="H19" s="430">
        <v>4.71</v>
      </c>
      <c r="I19" s="431">
        <v>3768</v>
      </c>
      <c r="J19" s="85"/>
      <c r="K19" s="90"/>
      <c r="L19" s="90"/>
      <c r="IV19"/>
    </row>
    <row r="20" spans="1:256" s="91" customFormat="1" ht="264">
      <c r="A20" s="434">
        <v>11</v>
      </c>
      <c r="B20" s="443" t="s">
        <v>500</v>
      </c>
      <c r="C20" s="280" t="s">
        <v>13</v>
      </c>
      <c r="D20" s="250">
        <v>200</v>
      </c>
      <c r="E20" s="457">
        <v>1.17</v>
      </c>
      <c r="F20" s="414">
        <v>234</v>
      </c>
      <c r="G20" s="447">
        <v>0.08</v>
      </c>
      <c r="H20" s="430">
        <v>1.26</v>
      </c>
      <c r="I20" s="431">
        <v>252</v>
      </c>
      <c r="J20" s="85"/>
      <c r="K20" s="90"/>
      <c r="L20" s="90"/>
      <c r="IV20"/>
    </row>
    <row r="21" spans="1:256" s="91" customFormat="1" ht="14.25">
      <c r="A21" s="434">
        <v>12</v>
      </c>
      <c r="B21" s="443" t="s">
        <v>501</v>
      </c>
      <c r="C21" s="444" t="s">
        <v>13</v>
      </c>
      <c r="D21" s="445">
        <v>400</v>
      </c>
      <c r="E21" s="446">
        <v>0.23</v>
      </c>
      <c r="F21" s="414">
        <v>92</v>
      </c>
      <c r="G21" s="449">
        <v>0.08</v>
      </c>
      <c r="H21" s="430">
        <v>0.25</v>
      </c>
      <c r="I21" s="431">
        <v>100</v>
      </c>
      <c r="J21" s="85"/>
      <c r="K21" s="90"/>
      <c r="L21" s="90"/>
      <c r="IV21"/>
    </row>
    <row r="22" spans="1:256" s="91" customFormat="1" ht="78" customHeight="1">
      <c r="A22" s="89">
        <v>13</v>
      </c>
      <c r="B22" s="443" t="s">
        <v>502</v>
      </c>
      <c r="C22" s="444" t="s">
        <v>27</v>
      </c>
      <c r="D22" s="445">
        <v>10</v>
      </c>
      <c r="E22" s="446">
        <v>37.79</v>
      </c>
      <c r="F22" s="414">
        <v>377.9</v>
      </c>
      <c r="G22" s="449">
        <v>0.08</v>
      </c>
      <c r="H22" s="430">
        <v>40.81</v>
      </c>
      <c r="I22" s="431">
        <v>408.1</v>
      </c>
      <c r="J22" s="85"/>
      <c r="K22" s="90"/>
      <c r="L22" s="90"/>
      <c r="IV22"/>
    </row>
    <row r="23" spans="1:256" s="91" customFormat="1" ht="14.25">
      <c r="A23" s="434">
        <v>14</v>
      </c>
      <c r="B23" s="458" t="s">
        <v>503</v>
      </c>
      <c r="C23" s="459" t="s">
        <v>27</v>
      </c>
      <c r="D23" s="459">
        <v>50</v>
      </c>
      <c r="E23" s="460">
        <v>97.2</v>
      </c>
      <c r="F23" s="414">
        <v>4860</v>
      </c>
      <c r="G23" s="461">
        <v>0.08</v>
      </c>
      <c r="H23" s="430">
        <v>104.98</v>
      </c>
      <c r="I23" s="431">
        <v>5249</v>
      </c>
      <c r="J23" s="462"/>
      <c r="K23" s="463"/>
      <c r="L23" s="463"/>
      <c r="IV23"/>
    </row>
    <row r="24" spans="1:256" s="91" customFormat="1" ht="14.25">
      <c r="A24" s="89">
        <v>15</v>
      </c>
      <c r="B24" s="458" t="s">
        <v>504</v>
      </c>
      <c r="C24" s="459" t="s">
        <v>27</v>
      </c>
      <c r="D24" s="459">
        <v>80</v>
      </c>
      <c r="E24" s="460">
        <v>97.2</v>
      </c>
      <c r="F24" s="414">
        <v>7776</v>
      </c>
      <c r="G24" s="461">
        <v>0.08</v>
      </c>
      <c r="H24" s="430">
        <v>104.98</v>
      </c>
      <c r="I24" s="431">
        <v>8398.4</v>
      </c>
      <c r="J24" s="462"/>
      <c r="K24" s="463"/>
      <c r="L24" s="463"/>
      <c r="IV24"/>
    </row>
    <row r="25" spans="1:256" s="91" customFormat="1" ht="60">
      <c r="A25" s="89">
        <v>16</v>
      </c>
      <c r="B25" s="190" t="s">
        <v>505</v>
      </c>
      <c r="C25" s="444" t="s">
        <v>13</v>
      </c>
      <c r="D25" s="445">
        <v>4000</v>
      </c>
      <c r="E25" s="446">
        <v>0.6</v>
      </c>
      <c r="F25" s="414">
        <v>2400</v>
      </c>
      <c r="G25" s="447">
        <v>0.08</v>
      </c>
      <c r="H25" s="430">
        <v>0.65</v>
      </c>
      <c r="I25" s="431">
        <v>2600</v>
      </c>
      <c r="J25" s="85"/>
      <c r="K25" s="90"/>
      <c r="L25" s="90"/>
      <c r="IV25"/>
    </row>
    <row r="26" spans="1:256" s="91" customFormat="1" ht="60">
      <c r="A26" s="89">
        <v>17</v>
      </c>
      <c r="B26" s="190" t="s">
        <v>506</v>
      </c>
      <c r="C26" s="444" t="s">
        <v>13</v>
      </c>
      <c r="D26" s="445">
        <v>6000</v>
      </c>
      <c r="E26" s="446">
        <v>0.6</v>
      </c>
      <c r="F26" s="414">
        <v>3600</v>
      </c>
      <c r="G26" s="447">
        <v>0.08</v>
      </c>
      <c r="H26" s="430">
        <v>0.65</v>
      </c>
      <c r="I26" s="431">
        <v>3900</v>
      </c>
      <c r="J26" s="85"/>
      <c r="K26" s="90"/>
      <c r="L26" s="90"/>
      <c r="IV26"/>
    </row>
    <row r="27" spans="1:256" s="91" customFormat="1" ht="60">
      <c r="A27" s="89">
        <v>18</v>
      </c>
      <c r="B27" s="190" t="s">
        <v>507</v>
      </c>
      <c r="C27" s="444" t="s">
        <v>13</v>
      </c>
      <c r="D27" s="445">
        <v>500</v>
      </c>
      <c r="E27" s="446">
        <v>0.6</v>
      </c>
      <c r="F27" s="414">
        <v>300</v>
      </c>
      <c r="G27" s="447">
        <v>0.08</v>
      </c>
      <c r="H27" s="430">
        <v>0.65</v>
      </c>
      <c r="I27" s="431">
        <v>325</v>
      </c>
      <c r="J27" s="85"/>
      <c r="K27" s="90"/>
      <c r="L27" s="90"/>
      <c r="IV27"/>
    </row>
    <row r="28" spans="1:256" s="91" customFormat="1" ht="60">
      <c r="A28" s="89">
        <v>19</v>
      </c>
      <c r="B28" s="190" t="s">
        <v>508</v>
      </c>
      <c r="C28" s="444" t="s">
        <v>13</v>
      </c>
      <c r="D28" s="445">
        <v>200</v>
      </c>
      <c r="E28" s="446">
        <v>0.6</v>
      </c>
      <c r="F28" s="414">
        <v>120</v>
      </c>
      <c r="G28" s="447">
        <v>0.08</v>
      </c>
      <c r="H28" s="430">
        <v>0.65</v>
      </c>
      <c r="I28" s="431">
        <v>130</v>
      </c>
      <c r="J28" s="85"/>
      <c r="K28" s="90"/>
      <c r="L28" s="90"/>
      <c r="IV28"/>
    </row>
    <row r="29" spans="1:256" s="91" customFormat="1" ht="224.25" customHeight="1">
      <c r="A29" s="89">
        <v>20</v>
      </c>
      <c r="B29" s="443" t="s">
        <v>509</v>
      </c>
      <c r="C29" s="444" t="s">
        <v>13</v>
      </c>
      <c r="D29" s="445">
        <v>1000</v>
      </c>
      <c r="E29" s="446">
        <v>2.39</v>
      </c>
      <c r="F29" s="414">
        <v>2390</v>
      </c>
      <c r="G29" s="447">
        <v>0.08</v>
      </c>
      <c r="H29" s="430">
        <v>2.58</v>
      </c>
      <c r="I29" s="431">
        <v>2580</v>
      </c>
      <c r="J29" s="85"/>
      <c r="K29" s="90"/>
      <c r="L29" s="90"/>
      <c r="IV29"/>
    </row>
    <row r="30" spans="1:256" s="91" customFormat="1" ht="24">
      <c r="A30" s="89">
        <v>21</v>
      </c>
      <c r="B30" s="443" t="s">
        <v>510</v>
      </c>
      <c r="C30" s="444" t="s">
        <v>13</v>
      </c>
      <c r="D30" s="445">
        <v>21000</v>
      </c>
      <c r="E30" s="446">
        <v>0.11</v>
      </c>
      <c r="F30" s="414">
        <v>2310</v>
      </c>
      <c r="G30" s="447">
        <v>0.08</v>
      </c>
      <c r="H30" s="430">
        <v>0.12</v>
      </c>
      <c r="I30" s="431">
        <v>2520</v>
      </c>
      <c r="J30" s="85"/>
      <c r="K30" s="90"/>
      <c r="L30" s="90"/>
      <c r="IV30"/>
    </row>
    <row r="31" spans="1:256" s="91" customFormat="1" ht="36">
      <c r="A31" s="89">
        <v>22</v>
      </c>
      <c r="B31" s="443" t="s">
        <v>511</v>
      </c>
      <c r="C31" s="444" t="s">
        <v>13</v>
      </c>
      <c r="D31" s="445">
        <v>21000</v>
      </c>
      <c r="E31" s="464">
        <v>0.13</v>
      </c>
      <c r="F31" s="414">
        <v>2730</v>
      </c>
      <c r="G31" s="447">
        <v>0.08</v>
      </c>
      <c r="H31" s="430">
        <v>0.14</v>
      </c>
      <c r="I31" s="431">
        <v>2940.0000000000005</v>
      </c>
      <c r="J31" s="85"/>
      <c r="K31" s="90"/>
      <c r="L31" s="90"/>
      <c r="IV31"/>
    </row>
    <row r="32" spans="1:256" s="91" customFormat="1" ht="72">
      <c r="A32" s="89">
        <v>23</v>
      </c>
      <c r="B32" s="443" t="s">
        <v>512</v>
      </c>
      <c r="C32" s="444" t="s">
        <v>13</v>
      </c>
      <c r="D32" s="445">
        <v>600</v>
      </c>
      <c r="E32" s="446">
        <v>2.88</v>
      </c>
      <c r="F32" s="414">
        <v>1728</v>
      </c>
      <c r="G32" s="447">
        <v>0.08</v>
      </c>
      <c r="H32" s="430">
        <v>3.11</v>
      </c>
      <c r="I32" s="431">
        <v>1866</v>
      </c>
      <c r="J32" s="85"/>
      <c r="K32" s="90"/>
      <c r="L32" s="90"/>
      <c r="IV32"/>
    </row>
    <row r="33" spans="1:256" s="91" customFormat="1" ht="36">
      <c r="A33" s="89">
        <v>24</v>
      </c>
      <c r="B33" s="443" t="s">
        <v>513</v>
      </c>
      <c r="C33" s="444" t="s">
        <v>13</v>
      </c>
      <c r="D33" s="445">
        <v>500</v>
      </c>
      <c r="E33" s="446">
        <v>0.46</v>
      </c>
      <c r="F33" s="414">
        <v>230</v>
      </c>
      <c r="G33" s="447">
        <v>0.08</v>
      </c>
      <c r="H33" s="430">
        <v>0.5</v>
      </c>
      <c r="I33" s="431">
        <v>250</v>
      </c>
      <c r="J33" s="85"/>
      <c r="K33" s="90"/>
      <c r="L33" s="90"/>
      <c r="IV33"/>
    </row>
    <row r="34" spans="1:256" s="91" customFormat="1" ht="36">
      <c r="A34" s="37"/>
      <c r="B34" s="443" t="s">
        <v>514</v>
      </c>
      <c r="C34" s="444" t="s">
        <v>13</v>
      </c>
      <c r="D34" s="445">
        <v>200</v>
      </c>
      <c r="E34" s="446">
        <v>0.42</v>
      </c>
      <c r="F34" s="414">
        <v>84</v>
      </c>
      <c r="G34" s="447">
        <v>0.08</v>
      </c>
      <c r="H34" s="430">
        <v>0.45</v>
      </c>
      <c r="I34" s="431">
        <v>90</v>
      </c>
      <c r="J34" s="85"/>
      <c r="K34" s="90"/>
      <c r="L34" s="90"/>
      <c r="IV34"/>
    </row>
    <row r="35" spans="1:256" s="91" customFormat="1" ht="72">
      <c r="A35" s="89">
        <v>19</v>
      </c>
      <c r="B35" s="443" t="s">
        <v>515</v>
      </c>
      <c r="C35" s="444" t="s">
        <v>13</v>
      </c>
      <c r="D35" s="445">
        <v>800</v>
      </c>
      <c r="E35" s="446">
        <v>0.79</v>
      </c>
      <c r="F35" s="414">
        <v>632</v>
      </c>
      <c r="G35" s="447">
        <v>0.08</v>
      </c>
      <c r="H35" s="430">
        <v>0.85</v>
      </c>
      <c r="I35" s="431">
        <v>680</v>
      </c>
      <c r="J35" s="85"/>
      <c r="K35" s="90"/>
      <c r="L35" s="90"/>
      <c r="IV35"/>
    </row>
    <row r="36" spans="1:256" s="91" customFormat="1" ht="108">
      <c r="A36" s="89">
        <v>19</v>
      </c>
      <c r="B36" s="465" t="s">
        <v>516</v>
      </c>
      <c r="C36" s="466" t="s">
        <v>13</v>
      </c>
      <c r="D36" s="467">
        <v>200</v>
      </c>
      <c r="E36" s="468">
        <v>4.32</v>
      </c>
      <c r="F36" s="414">
        <v>864</v>
      </c>
      <c r="G36" s="447">
        <v>0.08</v>
      </c>
      <c r="H36" s="430">
        <v>4.67</v>
      </c>
      <c r="I36" s="431">
        <v>934</v>
      </c>
      <c r="J36" s="469"/>
      <c r="K36" s="470"/>
      <c r="L36" s="470"/>
      <c r="IV36"/>
    </row>
    <row r="37" spans="1:256" s="91" customFormat="1" ht="108">
      <c r="A37" s="89">
        <v>19</v>
      </c>
      <c r="B37" s="452" t="s">
        <v>517</v>
      </c>
      <c r="C37" s="28" t="s">
        <v>13</v>
      </c>
      <c r="D37" s="55">
        <v>500</v>
      </c>
      <c r="E37" s="61">
        <v>0.97</v>
      </c>
      <c r="F37" s="414">
        <v>485</v>
      </c>
      <c r="G37" s="81">
        <v>0.08</v>
      </c>
      <c r="H37" s="430">
        <v>10.5</v>
      </c>
      <c r="I37" s="431">
        <v>5250</v>
      </c>
      <c r="J37" s="85"/>
      <c r="K37" s="90"/>
      <c r="L37" s="90"/>
      <c r="IV37"/>
    </row>
    <row r="38" spans="1:256" s="91" customFormat="1" ht="409.5">
      <c r="A38" s="89" t="s">
        <v>518</v>
      </c>
      <c r="B38" s="452" t="s">
        <v>519</v>
      </c>
      <c r="C38" s="28" t="s">
        <v>13</v>
      </c>
      <c r="D38" s="55">
        <v>200</v>
      </c>
      <c r="E38" s="61">
        <v>2.92</v>
      </c>
      <c r="F38" s="414">
        <v>584</v>
      </c>
      <c r="G38" s="81">
        <v>0.08</v>
      </c>
      <c r="H38" s="430">
        <v>3.15</v>
      </c>
      <c r="I38" s="431">
        <v>630</v>
      </c>
      <c r="J38" s="85"/>
      <c r="K38" s="90"/>
      <c r="L38" s="90"/>
      <c r="IV38"/>
    </row>
    <row r="39" spans="1:256" s="91" customFormat="1" ht="409.5">
      <c r="A39" s="55" t="s">
        <v>520</v>
      </c>
      <c r="B39" s="452" t="s">
        <v>521</v>
      </c>
      <c r="C39" s="28"/>
      <c r="D39" s="55"/>
      <c r="E39" s="61"/>
      <c r="F39" s="471">
        <v>0</v>
      </c>
      <c r="G39" s="81"/>
      <c r="H39" s="430">
        <v>0</v>
      </c>
      <c r="I39" s="431">
        <v>0</v>
      </c>
      <c r="J39" s="85"/>
      <c r="K39" s="90"/>
      <c r="L39" s="90"/>
      <c r="IV39"/>
    </row>
    <row r="40" spans="1:256" s="91" customFormat="1" ht="14.25">
      <c r="A40" s="55" t="s">
        <v>522</v>
      </c>
      <c r="B40" s="452" t="s">
        <v>523</v>
      </c>
      <c r="C40" s="28" t="s">
        <v>27</v>
      </c>
      <c r="D40" s="55">
        <v>400</v>
      </c>
      <c r="E40" s="61">
        <v>6.16</v>
      </c>
      <c r="F40" s="414">
        <v>2464</v>
      </c>
      <c r="G40" s="81">
        <v>0.08</v>
      </c>
      <c r="H40" s="430">
        <v>6.65</v>
      </c>
      <c r="I40" s="431">
        <v>2660</v>
      </c>
      <c r="J40" s="85"/>
      <c r="K40" s="90"/>
      <c r="L40" s="90"/>
      <c r="IV40"/>
    </row>
    <row r="41" spans="1:256" s="91" customFormat="1" ht="14.25">
      <c r="A41" s="55" t="s">
        <v>524</v>
      </c>
      <c r="B41" s="452" t="s">
        <v>525</v>
      </c>
      <c r="C41" s="28" t="s">
        <v>27</v>
      </c>
      <c r="D41" s="55">
        <v>500</v>
      </c>
      <c r="E41" s="61">
        <v>9.15</v>
      </c>
      <c r="F41" s="414">
        <v>4575</v>
      </c>
      <c r="G41" s="81">
        <v>0.08</v>
      </c>
      <c r="H41" s="430">
        <v>9.88</v>
      </c>
      <c r="I41" s="431">
        <v>4940</v>
      </c>
      <c r="J41" s="85"/>
      <c r="K41" s="90"/>
      <c r="L41" s="90"/>
      <c r="IV41"/>
    </row>
    <row r="42" spans="1:256" s="91" customFormat="1" ht="14.25">
      <c r="A42" s="55" t="s">
        <v>526</v>
      </c>
      <c r="B42" s="452" t="s">
        <v>527</v>
      </c>
      <c r="C42" s="28" t="s">
        <v>27</v>
      </c>
      <c r="D42" s="55">
        <v>500</v>
      </c>
      <c r="E42" s="61">
        <v>22.79</v>
      </c>
      <c r="F42" s="414">
        <v>11395</v>
      </c>
      <c r="G42" s="81">
        <v>0.08</v>
      </c>
      <c r="H42" s="430">
        <v>24.61</v>
      </c>
      <c r="I42" s="431">
        <v>12305</v>
      </c>
      <c r="J42" s="85"/>
      <c r="K42" s="90"/>
      <c r="L42" s="90"/>
      <c r="IV42"/>
    </row>
    <row r="43" spans="1:256" s="91" customFormat="1" ht="14.25">
      <c r="A43" s="55" t="s">
        <v>528</v>
      </c>
      <c r="B43" s="452" t="s">
        <v>529</v>
      </c>
      <c r="C43" s="28" t="s">
        <v>27</v>
      </c>
      <c r="D43" s="55">
        <v>350</v>
      </c>
      <c r="E43" s="61">
        <v>19.19</v>
      </c>
      <c r="F43" s="414">
        <v>6716.5</v>
      </c>
      <c r="G43" s="81">
        <v>0.08</v>
      </c>
      <c r="H43" s="430">
        <v>20.73</v>
      </c>
      <c r="I43" s="431">
        <v>7255.5</v>
      </c>
      <c r="J43" s="85"/>
      <c r="K43" s="90"/>
      <c r="L43" s="90"/>
      <c r="IV43"/>
    </row>
    <row r="44" spans="1:256" s="91" customFormat="1" ht="24">
      <c r="A44" s="55" t="s">
        <v>530</v>
      </c>
      <c r="B44" s="452" t="s">
        <v>531</v>
      </c>
      <c r="C44" s="28" t="s">
        <v>27</v>
      </c>
      <c r="D44" s="55">
        <v>10</v>
      </c>
      <c r="E44" s="61">
        <v>33.36</v>
      </c>
      <c r="F44" s="414">
        <v>333.6</v>
      </c>
      <c r="G44" s="81">
        <v>0.08</v>
      </c>
      <c r="H44" s="430">
        <v>36.03</v>
      </c>
      <c r="I44" s="431">
        <v>360.3</v>
      </c>
      <c r="J44" s="85"/>
      <c r="K44" s="90"/>
      <c r="L44" s="90"/>
      <c r="IV44"/>
    </row>
    <row r="45" spans="1:256" s="91" customFormat="1" ht="24">
      <c r="A45" s="30" t="s">
        <v>532</v>
      </c>
      <c r="B45" s="472" t="s">
        <v>533</v>
      </c>
      <c r="C45" s="29" t="s">
        <v>13</v>
      </c>
      <c r="D45" s="30">
        <v>50</v>
      </c>
      <c r="E45" s="473">
        <v>2.92</v>
      </c>
      <c r="F45" s="414">
        <v>146</v>
      </c>
      <c r="G45" s="474">
        <v>0.08</v>
      </c>
      <c r="H45" s="430">
        <v>3.15</v>
      </c>
      <c r="I45" s="431">
        <v>157.5</v>
      </c>
      <c r="J45" s="469"/>
      <c r="K45" s="470"/>
      <c r="L45" s="470"/>
      <c r="IV45"/>
    </row>
    <row r="46" spans="1:256" s="91" customFormat="1" ht="36">
      <c r="A46" s="55" t="s">
        <v>534</v>
      </c>
      <c r="B46" s="472" t="s">
        <v>535</v>
      </c>
      <c r="C46" s="29" t="s">
        <v>13</v>
      </c>
      <c r="D46" s="30">
        <v>50</v>
      </c>
      <c r="E46" s="473">
        <v>3.24</v>
      </c>
      <c r="F46" s="414">
        <v>162</v>
      </c>
      <c r="G46" s="474">
        <v>0.08</v>
      </c>
      <c r="H46" s="430">
        <v>3.5</v>
      </c>
      <c r="I46" s="431">
        <v>175</v>
      </c>
      <c r="J46" s="469"/>
      <c r="K46" s="470"/>
      <c r="L46" s="470"/>
      <c r="IV46"/>
    </row>
    <row r="47" spans="1:256" s="91" customFormat="1" ht="36">
      <c r="A47" s="30" t="s">
        <v>536</v>
      </c>
      <c r="B47" s="452" t="s">
        <v>537</v>
      </c>
      <c r="C47" s="28" t="s">
        <v>13</v>
      </c>
      <c r="D47" s="55">
        <v>700</v>
      </c>
      <c r="E47" s="61">
        <v>0.62</v>
      </c>
      <c r="F47" s="414">
        <v>434</v>
      </c>
      <c r="G47" s="81">
        <v>0.08</v>
      </c>
      <c r="H47" s="430">
        <v>0.67</v>
      </c>
      <c r="I47" s="431">
        <v>469</v>
      </c>
      <c r="J47" s="85"/>
      <c r="K47" s="90"/>
      <c r="L47" s="90"/>
      <c r="IV47"/>
    </row>
    <row r="48" spans="1:256" s="91" customFormat="1" ht="36">
      <c r="A48" s="55" t="s">
        <v>538</v>
      </c>
      <c r="B48" s="452" t="s">
        <v>539</v>
      </c>
      <c r="C48" s="28" t="s">
        <v>13</v>
      </c>
      <c r="D48" s="55">
        <v>300</v>
      </c>
      <c r="E48" s="61">
        <v>1.03</v>
      </c>
      <c r="F48" s="414">
        <v>309</v>
      </c>
      <c r="G48" s="81">
        <v>0.08</v>
      </c>
      <c r="H48" s="430">
        <v>1.11</v>
      </c>
      <c r="I48" s="431">
        <v>333.00000000000006</v>
      </c>
      <c r="J48" s="85"/>
      <c r="K48" s="90"/>
      <c r="L48" s="90"/>
      <c r="IV48"/>
    </row>
    <row r="49" spans="1:256" s="91" customFormat="1" ht="48">
      <c r="A49" s="30" t="s">
        <v>540</v>
      </c>
      <c r="B49" s="452" t="s">
        <v>541</v>
      </c>
      <c r="C49" s="28" t="s">
        <v>13</v>
      </c>
      <c r="D49" s="55">
        <v>100</v>
      </c>
      <c r="E49" s="61">
        <v>3.24</v>
      </c>
      <c r="F49" s="414">
        <v>324</v>
      </c>
      <c r="G49" s="81">
        <v>0.08</v>
      </c>
      <c r="H49" s="430">
        <v>3.5</v>
      </c>
      <c r="I49" s="431">
        <v>350</v>
      </c>
      <c r="J49" s="85"/>
      <c r="K49" s="90"/>
      <c r="L49" s="90"/>
      <c r="IV49"/>
    </row>
    <row r="50" spans="1:256" s="91" customFormat="1" ht="14.25">
      <c r="A50" s="55" t="s">
        <v>542</v>
      </c>
      <c r="B50" s="452" t="s">
        <v>543</v>
      </c>
      <c r="C50" s="28" t="s">
        <v>27</v>
      </c>
      <c r="D50" s="55">
        <v>2</v>
      </c>
      <c r="E50" s="61">
        <v>27</v>
      </c>
      <c r="F50" s="414">
        <v>54</v>
      </c>
      <c r="G50" s="81">
        <v>0.08</v>
      </c>
      <c r="H50" s="430">
        <v>29.16</v>
      </c>
      <c r="I50" s="431">
        <v>58.32</v>
      </c>
      <c r="J50" s="85"/>
      <c r="K50" s="90"/>
      <c r="L50" s="90"/>
      <c r="IV50"/>
    </row>
    <row r="51" spans="1:256" s="91" customFormat="1" ht="48">
      <c r="A51" s="30" t="s">
        <v>544</v>
      </c>
      <c r="B51" s="452" t="s">
        <v>545</v>
      </c>
      <c r="C51" s="28" t="s">
        <v>13</v>
      </c>
      <c r="D51" s="55">
        <v>2000</v>
      </c>
      <c r="E51" s="61">
        <v>1.64</v>
      </c>
      <c r="F51" s="414">
        <v>3280</v>
      </c>
      <c r="G51" s="81">
        <v>0.08</v>
      </c>
      <c r="H51" s="430">
        <v>1.77</v>
      </c>
      <c r="I51" s="431">
        <v>3540</v>
      </c>
      <c r="J51" s="85"/>
      <c r="K51" s="90"/>
      <c r="L51" s="90"/>
      <c r="IV51"/>
    </row>
    <row r="52" spans="1:256" s="91" customFormat="1" ht="259.5" hidden="1">
      <c r="A52" s="55" t="s">
        <v>546</v>
      </c>
      <c r="B52" s="452" t="s">
        <v>547</v>
      </c>
      <c r="C52" s="28" t="s">
        <v>13</v>
      </c>
      <c r="D52" s="55">
        <v>20</v>
      </c>
      <c r="E52" s="61">
        <v>1.41</v>
      </c>
      <c r="F52" s="414">
        <v>28.2</v>
      </c>
      <c r="G52" s="81">
        <v>0.08</v>
      </c>
      <c r="H52" s="430">
        <v>1.52</v>
      </c>
      <c r="I52" s="431">
        <v>30.4</v>
      </c>
      <c r="J52" s="85"/>
      <c r="K52" s="90"/>
      <c r="L52" s="90"/>
      <c r="IV52"/>
    </row>
    <row r="53" spans="1:256" s="91" customFormat="1" ht="14.25">
      <c r="A53" s="30" t="s">
        <v>548</v>
      </c>
      <c r="B53" s="452" t="s">
        <v>549</v>
      </c>
      <c r="C53" s="28" t="s">
        <v>13</v>
      </c>
      <c r="D53" s="55">
        <v>800</v>
      </c>
      <c r="E53" s="61">
        <v>3.6</v>
      </c>
      <c r="F53" s="414">
        <v>2880</v>
      </c>
      <c r="G53" s="81">
        <v>0.08</v>
      </c>
      <c r="H53" s="430">
        <v>3.89</v>
      </c>
      <c r="I53" s="431">
        <v>3112</v>
      </c>
      <c r="J53" s="85"/>
      <c r="K53" s="90"/>
      <c r="L53" s="90"/>
      <c r="IV53"/>
    </row>
    <row r="54" spans="1:256" s="91" customFormat="1" ht="271.5" hidden="1">
      <c r="A54" s="55" t="s">
        <v>550</v>
      </c>
      <c r="B54" s="452" t="s">
        <v>551</v>
      </c>
      <c r="C54" s="28" t="s">
        <v>13</v>
      </c>
      <c r="D54" s="55">
        <v>100</v>
      </c>
      <c r="E54" s="61">
        <v>1.41</v>
      </c>
      <c r="F54" s="414">
        <v>141</v>
      </c>
      <c r="G54" s="81">
        <v>0.08</v>
      </c>
      <c r="H54" s="430">
        <v>1.52</v>
      </c>
      <c r="I54" s="431">
        <v>152</v>
      </c>
      <c r="J54" s="85"/>
      <c r="K54" s="90"/>
      <c r="L54" s="90"/>
      <c r="IV54"/>
    </row>
    <row r="55" spans="1:256" s="91" customFormat="1" ht="247.5" hidden="1">
      <c r="A55" s="30" t="s">
        <v>552</v>
      </c>
      <c r="B55" s="452" t="s">
        <v>553</v>
      </c>
      <c r="C55" s="28" t="s">
        <v>13</v>
      </c>
      <c r="D55" s="55">
        <v>250</v>
      </c>
      <c r="E55" s="61">
        <v>1.87</v>
      </c>
      <c r="F55" s="414">
        <v>467.5</v>
      </c>
      <c r="G55" s="81">
        <v>0.08</v>
      </c>
      <c r="H55" s="430">
        <v>2.02</v>
      </c>
      <c r="I55" s="431">
        <v>505</v>
      </c>
      <c r="J55" s="85"/>
      <c r="K55" s="90"/>
      <c r="L55" s="90"/>
      <c r="IV55"/>
    </row>
    <row r="56" spans="1:256" s="91" customFormat="1" ht="14.25">
      <c r="A56" s="30" t="s">
        <v>554</v>
      </c>
      <c r="B56" s="472" t="s">
        <v>555</v>
      </c>
      <c r="C56" s="29" t="s">
        <v>13</v>
      </c>
      <c r="D56" s="30">
        <v>10</v>
      </c>
      <c r="E56" s="473">
        <v>26.5</v>
      </c>
      <c r="F56" s="414">
        <v>265</v>
      </c>
      <c r="G56" s="474">
        <v>0.08</v>
      </c>
      <c r="H56" s="430">
        <v>28.62</v>
      </c>
      <c r="I56" s="431">
        <v>286.2</v>
      </c>
      <c r="J56" s="469"/>
      <c r="K56" s="470"/>
      <c r="L56" s="470"/>
      <c r="IV56"/>
    </row>
    <row r="57" spans="1:256" s="91" customFormat="1" ht="14.25" hidden="1">
      <c r="A57" s="55" t="s">
        <v>556</v>
      </c>
      <c r="B57" s="452" t="s">
        <v>557</v>
      </c>
      <c r="C57" s="28" t="s">
        <v>13</v>
      </c>
      <c r="D57" s="55">
        <v>200</v>
      </c>
      <c r="E57" s="61">
        <v>2.31</v>
      </c>
      <c r="F57" s="414">
        <v>462</v>
      </c>
      <c r="G57" s="81">
        <v>0.08</v>
      </c>
      <c r="H57" s="430">
        <v>2.49</v>
      </c>
      <c r="I57" s="431">
        <v>498.00000000000006</v>
      </c>
      <c r="J57" s="475"/>
      <c r="K57" s="476"/>
      <c r="L57" s="476"/>
      <c r="IV57"/>
    </row>
    <row r="58" spans="1:256" s="91" customFormat="1" ht="14.25">
      <c r="A58" s="30" t="s">
        <v>558</v>
      </c>
      <c r="B58" s="452" t="s">
        <v>559</v>
      </c>
      <c r="C58" s="28" t="s">
        <v>13</v>
      </c>
      <c r="D58" s="55">
        <v>10</v>
      </c>
      <c r="E58" s="61">
        <v>5.4</v>
      </c>
      <c r="F58" s="414">
        <v>54</v>
      </c>
      <c r="G58" s="81">
        <v>0.08</v>
      </c>
      <c r="H58" s="430">
        <v>5.83</v>
      </c>
      <c r="I58" s="431">
        <v>58.3</v>
      </c>
      <c r="J58" s="85"/>
      <c r="K58" s="90"/>
      <c r="L58" s="90"/>
      <c r="IV58"/>
    </row>
    <row r="59" spans="1:256" s="91" customFormat="1" ht="14.25">
      <c r="A59" s="30" t="s">
        <v>560</v>
      </c>
      <c r="B59" s="452" t="s">
        <v>561</v>
      </c>
      <c r="C59" s="28" t="s">
        <v>13</v>
      </c>
      <c r="D59" s="55">
        <v>10000</v>
      </c>
      <c r="E59" s="61">
        <v>0.18</v>
      </c>
      <c r="F59" s="414">
        <v>1800</v>
      </c>
      <c r="G59" s="81">
        <v>0.08</v>
      </c>
      <c r="H59" s="430">
        <v>0.19</v>
      </c>
      <c r="I59" s="431">
        <v>1900</v>
      </c>
      <c r="J59" s="85"/>
      <c r="K59" s="90"/>
      <c r="L59" s="90"/>
      <c r="IV59"/>
    </row>
    <row r="60" spans="1:256" s="91" customFormat="1" ht="14.25">
      <c r="A60" s="55" t="s">
        <v>562</v>
      </c>
      <c r="B60" s="452" t="s">
        <v>563</v>
      </c>
      <c r="C60" s="28" t="s">
        <v>13</v>
      </c>
      <c r="D60" s="55">
        <v>1200</v>
      </c>
      <c r="E60" s="61">
        <v>0.27</v>
      </c>
      <c r="F60" s="414">
        <v>324</v>
      </c>
      <c r="G60" s="81">
        <v>0.08</v>
      </c>
      <c r="H60" s="430">
        <v>0.29</v>
      </c>
      <c r="I60" s="431">
        <v>348</v>
      </c>
      <c r="J60" s="85"/>
      <c r="K60" s="90"/>
      <c r="L60" s="90"/>
      <c r="IV60"/>
    </row>
    <row r="61" spans="1:256" s="91" customFormat="1" ht="14.25" hidden="1">
      <c r="A61" s="30" t="s">
        <v>564</v>
      </c>
      <c r="B61" s="472" t="s">
        <v>565</v>
      </c>
      <c r="C61" s="28" t="s">
        <v>13</v>
      </c>
      <c r="D61" s="30">
        <v>15</v>
      </c>
      <c r="E61" s="473">
        <v>4.36</v>
      </c>
      <c r="F61" s="414">
        <v>65.4</v>
      </c>
      <c r="G61" s="474">
        <v>0.08</v>
      </c>
      <c r="H61" s="430">
        <v>4.71</v>
      </c>
      <c r="I61" s="431">
        <v>70.65</v>
      </c>
      <c r="J61" s="469"/>
      <c r="K61" s="470"/>
      <c r="L61" s="470"/>
      <c r="IV61"/>
    </row>
    <row r="62" spans="1:256" s="91" customFormat="1" ht="14.25">
      <c r="A62" s="55" t="s">
        <v>566</v>
      </c>
      <c r="B62" s="452" t="s">
        <v>567</v>
      </c>
      <c r="C62" s="28" t="s">
        <v>27</v>
      </c>
      <c r="D62" s="55">
        <v>400</v>
      </c>
      <c r="E62" s="61">
        <v>2.51</v>
      </c>
      <c r="F62" s="414">
        <v>1003.9999999999999</v>
      </c>
      <c r="G62" s="81">
        <v>0.08</v>
      </c>
      <c r="H62" s="430">
        <v>2.71</v>
      </c>
      <c r="I62" s="431">
        <v>1084</v>
      </c>
      <c r="J62" s="85"/>
      <c r="K62" s="90"/>
      <c r="L62" s="90"/>
      <c r="IV62"/>
    </row>
    <row r="63" spans="1:256" s="91" customFormat="1" ht="14.25" hidden="1">
      <c r="A63" s="30" t="s">
        <v>568</v>
      </c>
      <c r="B63" s="452" t="s">
        <v>569</v>
      </c>
      <c r="C63" s="28" t="s">
        <v>13</v>
      </c>
      <c r="D63" s="55">
        <v>300</v>
      </c>
      <c r="E63" s="61">
        <v>1.87</v>
      </c>
      <c r="F63" s="414">
        <v>561</v>
      </c>
      <c r="G63" s="81">
        <v>0.08</v>
      </c>
      <c r="H63" s="430">
        <v>2.02</v>
      </c>
      <c r="I63" s="431">
        <v>606</v>
      </c>
      <c r="J63" s="85"/>
      <c r="K63" s="90"/>
      <c r="L63" s="90"/>
      <c r="IV63"/>
    </row>
    <row r="64" spans="1:256" s="91" customFormat="1" ht="14.25" hidden="1">
      <c r="A64" s="55" t="s">
        <v>570</v>
      </c>
      <c r="B64" s="452" t="s">
        <v>571</v>
      </c>
      <c r="C64" s="28" t="s">
        <v>13</v>
      </c>
      <c r="D64" s="55">
        <v>100</v>
      </c>
      <c r="E64" s="61">
        <v>10.5</v>
      </c>
      <c r="F64" s="414">
        <v>1050</v>
      </c>
      <c r="G64" s="81">
        <v>0.08</v>
      </c>
      <c r="H64" s="430">
        <v>11.34</v>
      </c>
      <c r="I64" s="431">
        <v>1134</v>
      </c>
      <c r="J64" s="85"/>
      <c r="K64" s="90"/>
      <c r="L64" s="90"/>
      <c r="IV64"/>
    </row>
    <row r="65" spans="1:256" s="91" customFormat="1" ht="14.25" hidden="1">
      <c r="A65" s="30" t="s">
        <v>572</v>
      </c>
      <c r="B65" s="452" t="s">
        <v>573</v>
      </c>
      <c r="C65" s="28" t="s">
        <v>13</v>
      </c>
      <c r="D65" s="55">
        <v>50</v>
      </c>
      <c r="E65" s="61">
        <v>2.05</v>
      </c>
      <c r="F65" s="414">
        <v>102.49999999999999</v>
      </c>
      <c r="G65" s="81">
        <v>0.08</v>
      </c>
      <c r="H65" s="430">
        <v>2.21</v>
      </c>
      <c r="I65" s="431">
        <v>110.5</v>
      </c>
      <c r="J65" s="85"/>
      <c r="K65" s="90"/>
      <c r="L65" s="90"/>
      <c r="IV65"/>
    </row>
    <row r="66" spans="1:256" s="91" customFormat="1" ht="14.25" hidden="1">
      <c r="A66" s="55" t="s">
        <v>574</v>
      </c>
      <c r="B66" s="452" t="s">
        <v>575</v>
      </c>
      <c r="C66" s="28" t="s">
        <v>13</v>
      </c>
      <c r="D66" s="55">
        <v>100</v>
      </c>
      <c r="E66" s="61">
        <v>3.78</v>
      </c>
      <c r="F66" s="414">
        <v>378</v>
      </c>
      <c r="G66" s="81">
        <v>0.08</v>
      </c>
      <c r="H66" s="430">
        <v>4.08</v>
      </c>
      <c r="I66" s="431">
        <v>408</v>
      </c>
      <c r="J66" s="85"/>
      <c r="K66" s="90"/>
      <c r="L66" s="90"/>
      <c r="IV66"/>
    </row>
    <row r="67" spans="1:256" s="91" customFormat="1" ht="84" hidden="1">
      <c r="A67" s="30" t="s">
        <v>576</v>
      </c>
      <c r="B67" s="452" t="s">
        <v>577</v>
      </c>
      <c r="C67" s="28" t="s">
        <v>13</v>
      </c>
      <c r="D67" s="55">
        <v>30</v>
      </c>
      <c r="E67" s="61">
        <v>25.11</v>
      </c>
      <c r="F67" s="414">
        <v>753.3</v>
      </c>
      <c r="G67" s="81">
        <v>0.08</v>
      </c>
      <c r="H67" s="430">
        <v>27.12</v>
      </c>
      <c r="I67" s="431">
        <v>813.6</v>
      </c>
      <c r="J67" s="85"/>
      <c r="K67" s="90"/>
      <c r="L67" s="90"/>
      <c r="IV67"/>
    </row>
    <row r="68" spans="1:256" s="91" customFormat="1" ht="84" hidden="1">
      <c r="A68" s="55" t="s">
        <v>578</v>
      </c>
      <c r="B68" s="452" t="s">
        <v>579</v>
      </c>
      <c r="C68" s="28" t="s">
        <v>13</v>
      </c>
      <c r="D68" s="55">
        <v>30</v>
      </c>
      <c r="E68" s="61">
        <v>30.73</v>
      </c>
      <c r="F68" s="414">
        <v>921.9</v>
      </c>
      <c r="G68" s="81">
        <v>0.08</v>
      </c>
      <c r="H68" s="430">
        <v>33.19</v>
      </c>
      <c r="I68" s="431">
        <v>995.7</v>
      </c>
      <c r="J68" s="85"/>
      <c r="K68" s="90"/>
      <c r="L68" s="90"/>
      <c r="IV68"/>
    </row>
    <row r="69" spans="1:256" s="91" customFormat="1" ht="72">
      <c r="A69" s="30" t="s">
        <v>580</v>
      </c>
      <c r="B69" s="452" t="s">
        <v>120</v>
      </c>
      <c r="C69" s="28" t="s">
        <v>13</v>
      </c>
      <c r="D69" s="55">
        <v>120</v>
      </c>
      <c r="E69" s="61">
        <v>45.26</v>
      </c>
      <c r="F69" s="414">
        <v>5431.2</v>
      </c>
      <c r="G69" s="81">
        <v>0.08</v>
      </c>
      <c r="H69" s="430">
        <v>48.88</v>
      </c>
      <c r="I69" s="431">
        <v>5865.6</v>
      </c>
      <c r="J69" s="475"/>
      <c r="K69" s="476"/>
      <c r="L69" s="476"/>
      <c r="IV69"/>
    </row>
    <row r="70" spans="1:256" s="91" customFormat="1" ht="113.25" customHeight="1">
      <c r="A70" s="55" t="s">
        <v>581</v>
      </c>
      <c r="B70" s="452" t="s">
        <v>331</v>
      </c>
      <c r="C70" s="28" t="s">
        <v>13</v>
      </c>
      <c r="D70" s="55">
        <v>50</v>
      </c>
      <c r="E70" s="61">
        <v>45.26</v>
      </c>
      <c r="F70" s="414">
        <v>2263</v>
      </c>
      <c r="G70" s="81">
        <v>0.08</v>
      </c>
      <c r="H70" s="430">
        <v>48.88</v>
      </c>
      <c r="I70" s="431">
        <v>2444</v>
      </c>
      <c r="J70" s="475"/>
      <c r="K70" s="476"/>
      <c r="L70" s="476"/>
      <c r="IV70"/>
    </row>
    <row r="71" spans="1:256" s="91" customFormat="1" ht="48">
      <c r="A71" s="30" t="s">
        <v>582</v>
      </c>
      <c r="B71" s="477" t="s">
        <v>583</v>
      </c>
      <c r="C71" s="28" t="s">
        <v>13</v>
      </c>
      <c r="D71" s="55">
        <v>50</v>
      </c>
      <c r="E71" s="56">
        <v>64.8</v>
      </c>
      <c r="F71" s="414">
        <v>3240</v>
      </c>
      <c r="G71" s="81">
        <v>0.08</v>
      </c>
      <c r="H71" s="430">
        <v>69</v>
      </c>
      <c r="I71" s="431">
        <v>3450</v>
      </c>
      <c r="J71" s="85"/>
      <c r="K71" s="90"/>
      <c r="L71" s="90"/>
      <c r="IV71"/>
    </row>
    <row r="72" spans="1:256" s="91" customFormat="1" ht="48">
      <c r="A72" s="55" t="s">
        <v>584</v>
      </c>
      <c r="B72" s="477" t="s">
        <v>63</v>
      </c>
      <c r="C72" s="28" t="s">
        <v>13</v>
      </c>
      <c r="D72" s="55">
        <v>50</v>
      </c>
      <c r="E72" s="56">
        <v>64.8</v>
      </c>
      <c r="F72" s="414">
        <v>3240</v>
      </c>
      <c r="G72" s="81">
        <v>0.08</v>
      </c>
      <c r="H72" s="430">
        <v>69.98</v>
      </c>
      <c r="I72" s="431">
        <v>3499</v>
      </c>
      <c r="J72" s="85"/>
      <c r="K72" s="90"/>
      <c r="L72" s="90"/>
      <c r="IV72"/>
    </row>
    <row r="73" spans="1:256" s="91" customFormat="1" ht="48">
      <c r="A73" s="30" t="s">
        <v>585</v>
      </c>
      <c r="B73" s="477" t="s">
        <v>586</v>
      </c>
      <c r="C73" s="28" t="s">
        <v>13</v>
      </c>
      <c r="D73" s="55">
        <v>10</v>
      </c>
      <c r="E73" s="56">
        <v>64.8</v>
      </c>
      <c r="F73" s="414">
        <v>648</v>
      </c>
      <c r="G73" s="81">
        <v>0.08</v>
      </c>
      <c r="H73" s="430">
        <v>69.98</v>
      </c>
      <c r="I73" s="431">
        <v>699.8</v>
      </c>
      <c r="J73" s="85"/>
      <c r="K73" s="90"/>
      <c r="L73" s="90"/>
      <c r="IV73"/>
    </row>
    <row r="74" spans="1:256" s="91" customFormat="1" ht="14.25" hidden="1">
      <c r="A74" s="55" t="s">
        <v>587</v>
      </c>
      <c r="B74" s="452" t="s">
        <v>588</v>
      </c>
      <c r="C74" s="28" t="s">
        <v>13</v>
      </c>
      <c r="D74" s="55">
        <v>70</v>
      </c>
      <c r="E74" s="61">
        <v>4.87</v>
      </c>
      <c r="F74" s="414">
        <v>340.9</v>
      </c>
      <c r="G74" s="81">
        <v>0.08</v>
      </c>
      <c r="H74" s="430">
        <v>5.26</v>
      </c>
      <c r="I74" s="431">
        <v>368.2</v>
      </c>
      <c r="J74" s="85"/>
      <c r="K74" s="90"/>
      <c r="L74" s="90"/>
      <c r="IV74"/>
    </row>
    <row r="75" spans="1:256" s="91" customFormat="1" ht="14.25" hidden="1">
      <c r="A75" s="30" t="s">
        <v>589</v>
      </c>
      <c r="B75" s="452" t="s">
        <v>590</v>
      </c>
      <c r="C75" s="28" t="s">
        <v>27</v>
      </c>
      <c r="D75" s="55">
        <v>5</v>
      </c>
      <c r="E75" s="61">
        <v>38.49</v>
      </c>
      <c r="F75" s="414">
        <v>192.45</v>
      </c>
      <c r="G75" s="81">
        <v>0.08</v>
      </c>
      <c r="H75" s="430">
        <v>41.57</v>
      </c>
      <c r="I75" s="431">
        <v>207.85</v>
      </c>
      <c r="J75" s="85"/>
      <c r="K75" s="90"/>
      <c r="L75" s="90"/>
      <c r="IV75"/>
    </row>
    <row r="76" spans="1:256" s="91" customFormat="1" ht="14.25" hidden="1">
      <c r="A76" s="55" t="s">
        <v>591</v>
      </c>
      <c r="B76" s="452" t="s">
        <v>592</v>
      </c>
      <c r="C76" s="28" t="s">
        <v>27</v>
      </c>
      <c r="D76" s="55">
        <v>5</v>
      </c>
      <c r="E76" s="61">
        <v>38.49</v>
      </c>
      <c r="F76" s="414">
        <v>192.45</v>
      </c>
      <c r="G76" s="81">
        <v>0.08</v>
      </c>
      <c r="H76" s="430">
        <v>41.57</v>
      </c>
      <c r="I76" s="431">
        <v>207.85</v>
      </c>
      <c r="J76" s="85"/>
      <c r="K76" s="90"/>
      <c r="L76" s="90"/>
      <c r="IV76"/>
    </row>
    <row r="77" spans="1:256" s="91" customFormat="1" ht="24">
      <c r="A77" s="30" t="s">
        <v>593</v>
      </c>
      <c r="B77" s="452" t="s">
        <v>594</v>
      </c>
      <c r="C77" s="28" t="s">
        <v>27</v>
      </c>
      <c r="D77" s="55">
        <v>70</v>
      </c>
      <c r="E77" s="61">
        <v>35.63</v>
      </c>
      <c r="F77" s="414">
        <v>2494.1000000000004</v>
      </c>
      <c r="G77" s="81">
        <v>0.08</v>
      </c>
      <c r="H77" s="430">
        <v>38.48</v>
      </c>
      <c r="I77" s="431">
        <v>2693.6</v>
      </c>
      <c r="J77" s="85"/>
      <c r="K77" s="90"/>
      <c r="L77" s="90"/>
      <c r="IV77"/>
    </row>
    <row r="78" spans="1:256" s="91" customFormat="1" ht="14.25" hidden="1">
      <c r="A78" s="55" t="s">
        <v>595</v>
      </c>
      <c r="B78" s="477" t="s">
        <v>596</v>
      </c>
      <c r="C78" s="58" t="s">
        <v>13</v>
      </c>
      <c r="D78" s="58">
        <v>30</v>
      </c>
      <c r="E78" s="59">
        <v>10.5</v>
      </c>
      <c r="F78" s="414">
        <v>315</v>
      </c>
      <c r="G78" s="478">
        <v>0.08</v>
      </c>
      <c r="H78" s="430">
        <v>11.34</v>
      </c>
      <c r="I78" s="431">
        <v>340.2</v>
      </c>
      <c r="J78" s="85"/>
      <c r="K78" s="90"/>
      <c r="L78" s="90"/>
      <c r="IV78"/>
    </row>
    <row r="79" spans="1:256" s="91" customFormat="1" ht="24">
      <c r="A79" s="30" t="s">
        <v>597</v>
      </c>
      <c r="B79" s="477" t="s">
        <v>65</v>
      </c>
      <c r="C79" s="58" t="s">
        <v>23</v>
      </c>
      <c r="D79" s="58">
        <v>20</v>
      </c>
      <c r="E79" s="59">
        <v>15.75</v>
      </c>
      <c r="F79" s="414">
        <v>315</v>
      </c>
      <c r="G79" s="478">
        <v>0.08</v>
      </c>
      <c r="H79" s="430">
        <v>17.01</v>
      </c>
      <c r="I79" s="431">
        <v>340.20000000000005</v>
      </c>
      <c r="J79" s="85"/>
      <c r="K79" s="90"/>
      <c r="L79" s="90"/>
      <c r="IV79"/>
    </row>
    <row r="80" spans="1:256" s="91" customFormat="1" ht="24">
      <c r="A80" s="55" t="s">
        <v>598</v>
      </c>
      <c r="B80" s="477" t="s">
        <v>66</v>
      </c>
      <c r="C80" s="58" t="s">
        <v>13</v>
      </c>
      <c r="D80" s="58">
        <v>20</v>
      </c>
      <c r="E80" s="59">
        <v>14.58</v>
      </c>
      <c r="F80" s="414">
        <v>291.6</v>
      </c>
      <c r="G80" s="478">
        <v>0.08</v>
      </c>
      <c r="H80" s="430">
        <v>15.75</v>
      </c>
      <c r="I80" s="431">
        <v>315</v>
      </c>
      <c r="J80" s="85"/>
      <c r="K80" s="90"/>
      <c r="L80" s="90"/>
      <c r="IV80"/>
    </row>
    <row r="81" spans="1:256" s="91" customFormat="1" ht="14.25">
      <c r="A81" s="30" t="s">
        <v>599</v>
      </c>
      <c r="B81" s="477" t="s">
        <v>67</v>
      </c>
      <c r="C81" s="58" t="s">
        <v>23</v>
      </c>
      <c r="D81" s="58">
        <v>40</v>
      </c>
      <c r="E81" s="59">
        <v>31.49</v>
      </c>
      <c r="F81" s="414">
        <v>1259.6</v>
      </c>
      <c r="G81" s="478">
        <v>0.08</v>
      </c>
      <c r="H81" s="430">
        <v>34.01</v>
      </c>
      <c r="I81" s="431">
        <v>1360.4</v>
      </c>
      <c r="J81" s="85"/>
      <c r="K81" s="90"/>
      <c r="L81" s="90"/>
      <c r="IV81"/>
    </row>
    <row r="82" spans="1:256" s="91" customFormat="1" ht="14.25">
      <c r="A82" s="55" t="s">
        <v>600</v>
      </c>
      <c r="B82" s="477" t="s">
        <v>68</v>
      </c>
      <c r="C82" s="58" t="s">
        <v>23</v>
      </c>
      <c r="D82" s="58">
        <v>40</v>
      </c>
      <c r="E82" s="59">
        <v>31.49</v>
      </c>
      <c r="F82" s="414">
        <v>1259.6</v>
      </c>
      <c r="G82" s="478">
        <v>0.08</v>
      </c>
      <c r="H82" s="430">
        <v>34.01</v>
      </c>
      <c r="I82" s="431">
        <v>1360.4</v>
      </c>
      <c r="J82" s="85"/>
      <c r="K82" s="90"/>
      <c r="L82" s="90"/>
      <c r="IV82"/>
    </row>
    <row r="83" spans="1:256" s="91" customFormat="1" ht="14.25">
      <c r="A83" s="30" t="s">
        <v>601</v>
      </c>
      <c r="B83" s="452" t="s">
        <v>69</v>
      </c>
      <c r="C83" s="444" t="s">
        <v>23</v>
      </c>
      <c r="D83" s="28">
        <v>100</v>
      </c>
      <c r="E83" s="60">
        <v>6.48</v>
      </c>
      <c r="F83" s="414">
        <v>648</v>
      </c>
      <c r="G83" s="479">
        <v>0.08</v>
      </c>
      <c r="H83" s="430">
        <v>7</v>
      </c>
      <c r="I83" s="431">
        <v>700</v>
      </c>
      <c r="J83" s="85"/>
      <c r="K83" s="90"/>
      <c r="L83" s="90"/>
      <c r="IV83"/>
    </row>
    <row r="84" spans="1:256" s="91" customFormat="1" ht="14.25" hidden="1">
      <c r="A84" s="55" t="s">
        <v>602</v>
      </c>
      <c r="B84" s="452" t="s">
        <v>603</v>
      </c>
      <c r="C84" s="28" t="s">
        <v>13</v>
      </c>
      <c r="D84" s="55">
        <v>20</v>
      </c>
      <c r="E84" s="61">
        <v>20.52</v>
      </c>
      <c r="F84" s="414">
        <v>410.4</v>
      </c>
      <c r="G84" s="478">
        <v>0.08</v>
      </c>
      <c r="H84" s="430">
        <v>22.16</v>
      </c>
      <c r="I84" s="431">
        <v>443.2</v>
      </c>
      <c r="J84" s="85"/>
      <c r="K84" s="90"/>
      <c r="L84" s="90"/>
      <c r="IV84"/>
    </row>
    <row r="85" spans="1:256" s="91" customFormat="1" ht="14.25">
      <c r="A85" s="30" t="s">
        <v>604</v>
      </c>
      <c r="B85" s="452" t="s">
        <v>605</v>
      </c>
      <c r="C85" s="28" t="s">
        <v>13</v>
      </c>
      <c r="D85" s="55">
        <v>20</v>
      </c>
      <c r="E85" s="61">
        <v>12.96</v>
      </c>
      <c r="F85" s="414">
        <v>259.20000000000005</v>
      </c>
      <c r="G85" s="478">
        <v>0.08</v>
      </c>
      <c r="H85" s="430">
        <v>14</v>
      </c>
      <c r="I85" s="431">
        <v>280</v>
      </c>
      <c r="J85" s="85"/>
      <c r="K85" s="90"/>
      <c r="L85" s="90"/>
      <c r="IV85"/>
    </row>
    <row r="86" spans="1:256" s="91" customFormat="1" ht="14.25" hidden="1">
      <c r="A86" s="55" t="s">
        <v>606</v>
      </c>
      <c r="B86" s="452" t="s">
        <v>607</v>
      </c>
      <c r="C86" s="28" t="s">
        <v>13</v>
      </c>
      <c r="D86" s="55">
        <v>100</v>
      </c>
      <c r="E86" s="61">
        <v>2.16</v>
      </c>
      <c r="F86" s="414">
        <v>216</v>
      </c>
      <c r="G86" s="478">
        <v>0.08</v>
      </c>
      <c r="H86" s="430">
        <v>2.33</v>
      </c>
      <c r="I86" s="431">
        <v>233</v>
      </c>
      <c r="J86" s="85"/>
      <c r="K86" s="90"/>
      <c r="L86" s="90"/>
      <c r="IV86"/>
    </row>
    <row r="87" spans="1:256" s="91" customFormat="1" ht="14.25" hidden="1">
      <c r="A87" s="30" t="s">
        <v>608</v>
      </c>
      <c r="B87" s="452" t="s">
        <v>609</v>
      </c>
      <c r="C87" s="28" t="s">
        <v>23</v>
      </c>
      <c r="D87" s="55">
        <v>1200</v>
      </c>
      <c r="E87" s="61">
        <v>0.21</v>
      </c>
      <c r="F87" s="414">
        <v>252</v>
      </c>
      <c r="G87" s="81">
        <v>0.08</v>
      </c>
      <c r="H87" s="430">
        <v>0.23</v>
      </c>
      <c r="I87" s="431">
        <v>276</v>
      </c>
      <c r="J87" s="85"/>
      <c r="K87" s="90"/>
      <c r="L87" s="90"/>
      <c r="IV87"/>
    </row>
    <row r="88" spans="1:256" s="91" customFormat="1" ht="14.25" hidden="1">
      <c r="A88" s="55" t="s">
        <v>610</v>
      </c>
      <c r="B88" s="452" t="s">
        <v>611</v>
      </c>
      <c r="C88" s="28" t="s">
        <v>13</v>
      </c>
      <c r="D88" s="55">
        <v>5000</v>
      </c>
      <c r="E88" s="61">
        <v>0.18</v>
      </c>
      <c r="F88" s="414">
        <v>900</v>
      </c>
      <c r="G88" s="81">
        <v>0.08</v>
      </c>
      <c r="H88" s="430">
        <v>0.19</v>
      </c>
      <c r="I88" s="431">
        <v>950</v>
      </c>
      <c r="J88" s="85"/>
      <c r="K88" s="90"/>
      <c r="L88" s="90"/>
      <c r="IV88"/>
    </row>
    <row r="89" spans="1:256" s="91" customFormat="1" ht="36">
      <c r="A89" s="55" t="s">
        <v>612</v>
      </c>
      <c r="B89" s="443" t="s">
        <v>613</v>
      </c>
      <c r="C89" s="28"/>
      <c r="D89" s="55" t="s">
        <v>614</v>
      </c>
      <c r="E89" s="480"/>
      <c r="F89" s="471">
        <v>0</v>
      </c>
      <c r="G89" s="481" t="s">
        <v>614</v>
      </c>
      <c r="H89" s="480" t="s">
        <v>614</v>
      </c>
      <c r="I89" s="482">
        <v>0</v>
      </c>
      <c r="J89" s="85"/>
      <c r="K89" s="90"/>
      <c r="L89" s="90"/>
      <c r="IV89"/>
    </row>
    <row r="90" spans="1:256" s="91" customFormat="1" ht="14.25">
      <c r="A90" s="30" t="s">
        <v>615</v>
      </c>
      <c r="B90" s="443" t="s">
        <v>616</v>
      </c>
      <c r="C90" s="28" t="s">
        <v>13</v>
      </c>
      <c r="D90" s="250">
        <v>250</v>
      </c>
      <c r="E90" s="61">
        <v>1.26</v>
      </c>
      <c r="F90" s="414">
        <v>315</v>
      </c>
      <c r="G90" s="81">
        <v>0.23</v>
      </c>
      <c r="H90" s="483">
        <v>1.55</v>
      </c>
      <c r="I90" s="416">
        <v>387.5</v>
      </c>
      <c r="J90" s="85"/>
      <c r="K90" s="90"/>
      <c r="L90" s="90"/>
      <c r="M90" s="456"/>
      <c r="N90" s="484"/>
      <c r="IV90"/>
    </row>
    <row r="91" spans="1:256" s="91" customFormat="1" ht="14.25">
      <c r="A91" s="55" t="s">
        <v>617</v>
      </c>
      <c r="B91" s="443" t="s">
        <v>618</v>
      </c>
      <c r="C91" s="28" t="s">
        <v>13</v>
      </c>
      <c r="D91" s="250">
        <v>900</v>
      </c>
      <c r="E91" s="61">
        <v>1.25</v>
      </c>
      <c r="F91" s="414">
        <v>1125</v>
      </c>
      <c r="G91" s="81">
        <v>0.23</v>
      </c>
      <c r="H91" s="483">
        <v>1.54</v>
      </c>
      <c r="I91" s="416">
        <v>1386</v>
      </c>
      <c r="J91" s="85"/>
      <c r="K91" s="90"/>
      <c r="L91" s="90"/>
      <c r="M91" s="456"/>
      <c r="N91" s="484"/>
      <c r="IV91"/>
    </row>
    <row r="92" spans="1:256" s="91" customFormat="1" ht="14.25">
      <c r="A92" s="30" t="s">
        <v>619</v>
      </c>
      <c r="B92" s="443" t="s">
        <v>620</v>
      </c>
      <c r="C92" s="28" t="s">
        <v>13</v>
      </c>
      <c r="D92" s="250">
        <v>900</v>
      </c>
      <c r="E92" s="61">
        <v>1.54</v>
      </c>
      <c r="F92" s="414">
        <v>1386</v>
      </c>
      <c r="G92" s="81">
        <v>0.23</v>
      </c>
      <c r="H92" s="483">
        <v>1.89</v>
      </c>
      <c r="I92" s="416">
        <v>1701</v>
      </c>
      <c r="J92" s="85"/>
      <c r="K92" s="90"/>
      <c r="L92" s="90"/>
      <c r="M92" s="456"/>
      <c r="N92" s="484"/>
      <c r="IV92"/>
    </row>
    <row r="93" spans="1:256" s="91" customFormat="1" ht="14.25">
      <c r="A93" s="55" t="s">
        <v>621</v>
      </c>
      <c r="B93" s="443" t="s">
        <v>622</v>
      </c>
      <c r="C93" s="28" t="s">
        <v>13</v>
      </c>
      <c r="D93" s="250">
        <v>200</v>
      </c>
      <c r="E93" s="61">
        <v>5.66</v>
      </c>
      <c r="F93" s="414">
        <v>1132</v>
      </c>
      <c r="G93" s="81">
        <v>0.23</v>
      </c>
      <c r="H93" s="483">
        <v>6.96</v>
      </c>
      <c r="I93" s="416">
        <v>1392</v>
      </c>
      <c r="J93" s="85"/>
      <c r="K93" s="90"/>
      <c r="L93" s="90"/>
      <c r="M93" s="456"/>
      <c r="N93" s="484"/>
      <c r="IV93"/>
    </row>
    <row r="94" spans="1:256" s="91" customFormat="1" ht="14.25">
      <c r="A94" s="30" t="s">
        <v>623</v>
      </c>
      <c r="B94" s="443" t="s">
        <v>624</v>
      </c>
      <c r="C94" s="28" t="s">
        <v>13</v>
      </c>
      <c r="D94" s="250">
        <v>60</v>
      </c>
      <c r="E94" s="61">
        <v>44.1</v>
      </c>
      <c r="F94" s="414">
        <v>2646</v>
      </c>
      <c r="G94" s="81">
        <v>0.23</v>
      </c>
      <c r="H94" s="483">
        <v>54.24</v>
      </c>
      <c r="I94" s="416">
        <v>3254.4</v>
      </c>
      <c r="J94" s="85"/>
      <c r="K94" s="90"/>
      <c r="L94" s="90"/>
      <c r="M94" s="456"/>
      <c r="N94" s="484"/>
      <c r="IV94"/>
    </row>
    <row r="95" spans="1:256" s="91" customFormat="1" ht="14.25">
      <c r="A95" s="55" t="s">
        <v>625</v>
      </c>
      <c r="B95" s="452" t="s">
        <v>626</v>
      </c>
      <c r="C95" s="28" t="s">
        <v>13</v>
      </c>
      <c r="D95" s="250">
        <v>3000</v>
      </c>
      <c r="E95" s="61">
        <v>0.82</v>
      </c>
      <c r="F95" s="414">
        <v>2460</v>
      </c>
      <c r="G95" s="81">
        <v>0.08</v>
      </c>
      <c r="H95" s="483">
        <v>0.89</v>
      </c>
      <c r="I95" s="416">
        <v>2670</v>
      </c>
      <c r="J95" s="85"/>
      <c r="K95" s="90"/>
      <c r="L95" s="90"/>
      <c r="IV95"/>
    </row>
    <row r="96" spans="1:256" s="91" customFormat="1" ht="14.25">
      <c r="A96" s="30" t="s">
        <v>627</v>
      </c>
      <c r="B96" s="452" t="s">
        <v>628</v>
      </c>
      <c r="C96" s="28" t="s">
        <v>13</v>
      </c>
      <c r="D96" s="250">
        <v>30</v>
      </c>
      <c r="E96" s="61">
        <v>4.49</v>
      </c>
      <c r="F96" s="414">
        <v>134.70000000000002</v>
      </c>
      <c r="G96" s="81">
        <v>0.08</v>
      </c>
      <c r="H96" s="483">
        <v>4.85</v>
      </c>
      <c r="I96" s="416">
        <v>145.5</v>
      </c>
      <c r="J96" s="85"/>
      <c r="K96" s="90"/>
      <c r="L96" s="90"/>
      <c r="IV96"/>
    </row>
    <row r="97" spans="1:256" s="91" customFormat="1" ht="84">
      <c r="A97" s="55" t="s">
        <v>629</v>
      </c>
      <c r="B97" s="452" t="s">
        <v>630</v>
      </c>
      <c r="C97" s="28" t="s">
        <v>27</v>
      </c>
      <c r="D97" s="250">
        <v>1300</v>
      </c>
      <c r="E97" s="61">
        <v>9.72</v>
      </c>
      <c r="F97" s="414">
        <v>12636</v>
      </c>
      <c r="G97" s="81">
        <v>0.23</v>
      </c>
      <c r="H97" s="483">
        <v>11.96</v>
      </c>
      <c r="I97" s="416">
        <v>15548.000000000002</v>
      </c>
      <c r="J97" s="85"/>
      <c r="K97" s="90"/>
      <c r="L97" s="90"/>
      <c r="IV97"/>
    </row>
    <row r="98" spans="1:256" s="91" customFormat="1" ht="96">
      <c r="A98" s="30" t="s">
        <v>631</v>
      </c>
      <c r="B98" s="452" t="s">
        <v>632</v>
      </c>
      <c r="C98" s="28" t="s">
        <v>27</v>
      </c>
      <c r="D98" s="250">
        <v>50</v>
      </c>
      <c r="E98" s="61">
        <v>6.48</v>
      </c>
      <c r="F98" s="414">
        <v>324</v>
      </c>
      <c r="G98" s="81">
        <v>0.23</v>
      </c>
      <c r="H98" s="483">
        <v>7.97</v>
      </c>
      <c r="I98" s="416">
        <v>398.5</v>
      </c>
      <c r="J98" s="85"/>
      <c r="K98" s="90"/>
      <c r="L98" s="90"/>
      <c r="IV98"/>
    </row>
    <row r="99" spans="1:256" s="91" customFormat="1" ht="14.25">
      <c r="A99" s="30" t="s">
        <v>633</v>
      </c>
      <c r="B99" s="452" t="s">
        <v>634</v>
      </c>
      <c r="C99" s="28" t="s">
        <v>13</v>
      </c>
      <c r="D99" s="250">
        <v>20</v>
      </c>
      <c r="E99" s="61">
        <v>5.83</v>
      </c>
      <c r="F99" s="414">
        <v>116.6</v>
      </c>
      <c r="G99" s="81">
        <v>0.08</v>
      </c>
      <c r="H99" s="483">
        <v>6.3</v>
      </c>
      <c r="I99" s="416">
        <v>126</v>
      </c>
      <c r="J99" s="85"/>
      <c r="K99" s="90"/>
      <c r="L99" s="90"/>
      <c r="IV99"/>
    </row>
    <row r="100" spans="1:256" s="91" customFormat="1" ht="14.25" hidden="1">
      <c r="A100" s="55" t="s">
        <v>635</v>
      </c>
      <c r="B100" s="452" t="s">
        <v>636</v>
      </c>
      <c r="C100" s="28" t="s">
        <v>13</v>
      </c>
      <c r="D100" s="250">
        <v>30</v>
      </c>
      <c r="E100" s="61">
        <v>13.09</v>
      </c>
      <c r="F100" s="414">
        <v>392.7</v>
      </c>
      <c r="G100" s="81">
        <v>0.08</v>
      </c>
      <c r="H100" s="483">
        <v>14.14</v>
      </c>
      <c r="I100" s="416">
        <v>424.20000000000005</v>
      </c>
      <c r="J100" s="85"/>
      <c r="K100" s="90"/>
      <c r="L100" s="90"/>
      <c r="IV100"/>
    </row>
    <row r="101" spans="1:256" s="91" customFormat="1" ht="14.25">
      <c r="A101" s="30" t="s">
        <v>637</v>
      </c>
      <c r="B101" s="452" t="s">
        <v>638</v>
      </c>
      <c r="C101" s="28" t="s">
        <v>13</v>
      </c>
      <c r="D101" s="250">
        <v>10</v>
      </c>
      <c r="E101" s="61">
        <v>11.34</v>
      </c>
      <c r="F101" s="414">
        <v>113.4</v>
      </c>
      <c r="G101" s="81">
        <v>0.08</v>
      </c>
      <c r="H101" s="483">
        <v>12.25</v>
      </c>
      <c r="I101" s="416">
        <v>122.5</v>
      </c>
      <c r="J101" s="85"/>
      <c r="K101" s="90"/>
      <c r="L101" s="90"/>
      <c r="IV101"/>
    </row>
    <row r="102" spans="1:256" s="91" customFormat="1" ht="48">
      <c r="A102" s="55" t="s">
        <v>639</v>
      </c>
      <c r="B102" s="452" t="s">
        <v>640</v>
      </c>
      <c r="C102" s="28" t="s">
        <v>13</v>
      </c>
      <c r="D102" s="250">
        <v>20</v>
      </c>
      <c r="E102" s="61">
        <v>14</v>
      </c>
      <c r="F102" s="414">
        <v>280</v>
      </c>
      <c r="G102" s="81">
        <v>0.08</v>
      </c>
      <c r="H102" s="483">
        <v>15.12</v>
      </c>
      <c r="I102" s="416">
        <v>302.4</v>
      </c>
      <c r="J102" s="85"/>
      <c r="K102" s="90"/>
      <c r="L102" s="90"/>
      <c r="IV102"/>
    </row>
    <row r="103" spans="1:256" s="91" customFormat="1" ht="14.25" hidden="1">
      <c r="A103" s="30" t="s">
        <v>641</v>
      </c>
      <c r="B103" s="452" t="s">
        <v>642</v>
      </c>
      <c r="C103" s="28" t="s">
        <v>23</v>
      </c>
      <c r="D103" s="250">
        <v>200</v>
      </c>
      <c r="E103" s="61">
        <v>1.29</v>
      </c>
      <c r="F103" s="414">
        <v>258</v>
      </c>
      <c r="G103" s="81">
        <v>0.08</v>
      </c>
      <c r="H103" s="483">
        <v>1.39</v>
      </c>
      <c r="I103" s="416">
        <v>278</v>
      </c>
      <c r="J103" s="475"/>
      <c r="K103" s="476"/>
      <c r="L103" s="476"/>
      <c r="IV103"/>
    </row>
    <row r="104" spans="1:256" s="91" customFormat="1" ht="14.25">
      <c r="A104" s="55" t="s">
        <v>643</v>
      </c>
      <c r="B104" s="452" t="s">
        <v>644</v>
      </c>
      <c r="C104" s="28" t="s">
        <v>27</v>
      </c>
      <c r="D104" s="250">
        <v>200</v>
      </c>
      <c r="E104" s="61">
        <v>2.95</v>
      </c>
      <c r="F104" s="414">
        <v>590</v>
      </c>
      <c r="G104" s="81">
        <v>0.08</v>
      </c>
      <c r="H104" s="483">
        <v>3.19</v>
      </c>
      <c r="I104" s="416">
        <v>638</v>
      </c>
      <c r="J104" s="85"/>
      <c r="K104" s="90"/>
      <c r="L104" s="90"/>
      <c r="IV104"/>
    </row>
    <row r="105" spans="1:256" s="91" customFormat="1" ht="14.25">
      <c r="A105" s="30" t="s">
        <v>645</v>
      </c>
      <c r="B105" s="452" t="s">
        <v>646</v>
      </c>
      <c r="C105" s="28" t="s">
        <v>27</v>
      </c>
      <c r="D105" s="250">
        <v>5</v>
      </c>
      <c r="E105" s="61">
        <v>12.83</v>
      </c>
      <c r="F105" s="414">
        <v>64.15</v>
      </c>
      <c r="G105" s="81">
        <v>0.08</v>
      </c>
      <c r="H105" s="483">
        <v>13.86</v>
      </c>
      <c r="I105" s="416">
        <v>69.3</v>
      </c>
      <c r="J105" s="85"/>
      <c r="K105" s="90"/>
      <c r="L105" s="90"/>
      <c r="IV105"/>
    </row>
    <row r="106" spans="1:256" s="91" customFormat="1" ht="14.25" hidden="1">
      <c r="A106" s="30" t="s">
        <v>647</v>
      </c>
      <c r="B106" s="452" t="s">
        <v>648</v>
      </c>
      <c r="C106" s="28" t="s">
        <v>13</v>
      </c>
      <c r="D106" s="250">
        <v>4000</v>
      </c>
      <c r="E106" s="61">
        <v>0.83</v>
      </c>
      <c r="F106" s="414">
        <v>3320</v>
      </c>
      <c r="G106" s="81">
        <v>0.08</v>
      </c>
      <c r="H106" s="483">
        <v>0.9</v>
      </c>
      <c r="I106" s="416">
        <v>3600</v>
      </c>
      <c r="J106" s="85"/>
      <c r="K106" s="90"/>
      <c r="L106" s="90"/>
      <c r="IV106"/>
    </row>
    <row r="107" spans="1:256" s="91" customFormat="1" ht="14.25">
      <c r="A107" s="55" t="s">
        <v>649</v>
      </c>
      <c r="B107" s="452" t="s">
        <v>650</v>
      </c>
      <c r="C107" s="28" t="s">
        <v>13</v>
      </c>
      <c r="D107" s="250">
        <v>1500</v>
      </c>
      <c r="E107" s="61">
        <v>0.7</v>
      </c>
      <c r="F107" s="414">
        <v>1050</v>
      </c>
      <c r="G107" s="81">
        <v>0.08</v>
      </c>
      <c r="H107" s="483">
        <v>0.76</v>
      </c>
      <c r="I107" s="416">
        <v>1140</v>
      </c>
      <c r="J107" s="85"/>
      <c r="K107" s="90"/>
      <c r="L107" s="90"/>
      <c r="IV107"/>
    </row>
    <row r="108" spans="1:256" s="91" customFormat="1" ht="14.25">
      <c r="A108" s="30" t="s">
        <v>651</v>
      </c>
      <c r="B108" s="443" t="s">
        <v>652</v>
      </c>
      <c r="C108" s="28" t="s">
        <v>13</v>
      </c>
      <c r="D108" s="445">
        <v>50</v>
      </c>
      <c r="E108" s="446">
        <v>5.37</v>
      </c>
      <c r="F108" s="414">
        <v>268.5</v>
      </c>
      <c r="G108" s="81">
        <v>0.08</v>
      </c>
      <c r="H108" s="483">
        <v>5.8</v>
      </c>
      <c r="I108" s="416">
        <v>290</v>
      </c>
      <c r="J108" s="475"/>
      <c r="K108" s="476"/>
      <c r="L108" s="476"/>
      <c r="IV108"/>
    </row>
    <row r="109" spans="1:256" s="91" customFormat="1" ht="36">
      <c r="A109" s="55" t="s">
        <v>653</v>
      </c>
      <c r="B109" s="452" t="s">
        <v>654</v>
      </c>
      <c r="C109" s="28" t="s">
        <v>13</v>
      </c>
      <c r="D109" s="55">
        <v>80</v>
      </c>
      <c r="E109" s="61">
        <v>38.49</v>
      </c>
      <c r="F109" s="414">
        <v>3079.2</v>
      </c>
      <c r="G109" s="81">
        <v>0.08</v>
      </c>
      <c r="H109" s="483">
        <v>41.57</v>
      </c>
      <c r="I109" s="416">
        <v>3325.6</v>
      </c>
      <c r="J109" s="85"/>
      <c r="K109" s="90"/>
      <c r="L109" s="90"/>
      <c r="IV109"/>
    </row>
    <row r="110" spans="1:256" s="91" customFormat="1" ht="228">
      <c r="A110" s="30" t="s">
        <v>655</v>
      </c>
      <c r="B110" s="485" t="s">
        <v>656</v>
      </c>
      <c r="C110" s="486" t="s">
        <v>13</v>
      </c>
      <c r="D110" s="487">
        <v>100</v>
      </c>
      <c r="E110" s="488">
        <v>32.66</v>
      </c>
      <c r="F110" s="414">
        <v>3265.9999999999995</v>
      </c>
      <c r="G110" s="489">
        <v>0.08</v>
      </c>
      <c r="H110" s="483">
        <v>35.27</v>
      </c>
      <c r="I110" s="416">
        <v>3527.0000000000005</v>
      </c>
      <c r="J110" s="490"/>
      <c r="K110" s="491"/>
      <c r="L110" s="491"/>
      <c r="IV110"/>
    </row>
    <row r="111" spans="1:256" s="91" customFormat="1" ht="24">
      <c r="A111" s="55" t="s">
        <v>657</v>
      </c>
      <c r="B111" s="443" t="s">
        <v>658</v>
      </c>
      <c r="C111" s="444" t="s">
        <v>13</v>
      </c>
      <c r="D111" s="445">
        <v>50</v>
      </c>
      <c r="E111" s="446">
        <v>14.76</v>
      </c>
      <c r="F111" s="414">
        <v>738</v>
      </c>
      <c r="G111" s="447">
        <v>0.23</v>
      </c>
      <c r="H111" s="415">
        <v>18.15</v>
      </c>
      <c r="I111" s="416">
        <v>907.4999999999999</v>
      </c>
      <c r="J111" s="492"/>
      <c r="K111" s="451"/>
      <c r="L111" s="451"/>
      <c r="IV111"/>
    </row>
    <row r="112" spans="1:256" s="91" customFormat="1" ht="36">
      <c r="A112" s="30" t="s">
        <v>659</v>
      </c>
      <c r="B112" s="443" t="s">
        <v>660</v>
      </c>
      <c r="C112" s="444" t="s">
        <v>13</v>
      </c>
      <c r="D112" s="445">
        <v>50</v>
      </c>
      <c r="E112" s="446">
        <v>12.96</v>
      </c>
      <c r="F112" s="414">
        <v>648</v>
      </c>
      <c r="G112" s="447">
        <v>0.08</v>
      </c>
      <c r="H112" s="415">
        <v>14</v>
      </c>
      <c r="I112" s="416">
        <v>700</v>
      </c>
      <c r="J112" s="492"/>
      <c r="K112" s="451"/>
      <c r="L112" s="451"/>
      <c r="IV112"/>
    </row>
    <row r="113" spans="1:256" s="91" customFormat="1" ht="24">
      <c r="A113" s="55" t="s">
        <v>661</v>
      </c>
      <c r="B113" s="443" t="s">
        <v>662</v>
      </c>
      <c r="C113" s="444" t="s">
        <v>13</v>
      </c>
      <c r="D113" s="445">
        <v>1300</v>
      </c>
      <c r="E113" s="446">
        <v>4.9</v>
      </c>
      <c r="F113" s="414">
        <v>6370.000000000001</v>
      </c>
      <c r="G113" s="447">
        <v>0.08</v>
      </c>
      <c r="H113" s="415">
        <v>5.29</v>
      </c>
      <c r="I113" s="416">
        <v>6877</v>
      </c>
      <c r="J113" s="85"/>
      <c r="K113" s="90"/>
      <c r="L113" s="90"/>
      <c r="IV113"/>
    </row>
    <row r="114" spans="1:256" s="91" customFormat="1" ht="14.25" hidden="1">
      <c r="A114" s="30" t="s">
        <v>663</v>
      </c>
      <c r="B114" s="443" t="s">
        <v>664</v>
      </c>
      <c r="C114" s="444" t="s">
        <v>13</v>
      </c>
      <c r="D114" s="445">
        <v>10</v>
      </c>
      <c r="E114" s="446">
        <v>8.23</v>
      </c>
      <c r="F114" s="414">
        <v>82.30000000000001</v>
      </c>
      <c r="G114" s="447">
        <v>0.08</v>
      </c>
      <c r="H114" s="415">
        <v>8.89</v>
      </c>
      <c r="I114" s="416">
        <v>88.9</v>
      </c>
      <c r="J114" s="85"/>
      <c r="K114" s="90"/>
      <c r="L114" s="90"/>
      <c r="IV114"/>
    </row>
    <row r="115" spans="1:256" s="91" customFormat="1" ht="14.25" hidden="1">
      <c r="A115" s="55" t="s">
        <v>665</v>
      </c>
      <c r="B115" s="443" t="s">
        <v>666</v>
      </c>
      <c r="C115" s="444" t="s">
        <v>13</v>
      </c>
      <c r="D115" s="445">
        <v>30</v>
      </c>
      <c r="E115" s="446">
        <v>5.31</v>
      </c>
      <c r="F115" s="414">
        <v>159.29999999999998</v>
      </c>
      <c r="G115" s="447">
        <v>0.08</v>
      </c>
      <c r="H115" s="415">
        <v>5.73</v>
      </c>
      <c r="I115" s="416">
        <v>171.9</v>
      </c>
      <c r="J115" s="85"/>
      <c r="K115" s="90"/>
      <c r="L115" s="90"/>
      <c r="IV115"/>
    </row>
    <row r="116" spans="1:256" s="91" customFormat="1" ht="48">
      <c r="A116" s="30" t="s">
        <v>667</v>
      </c>
      <c r="B116" s="443" t="s">
        <v>70</v>
      </c>
      <c r="C116" s="444" t="s">
        <v>13</v>
      </c>
      <c r="D116" s="445">
        <v>10</v>
      </c>
      <c r="E116" s="446">
        <v>64.8</v>
      </c>
      <c r="F116" s="414">
        <v>648</v>
      </c>
      <c r="G116" s="447">
        <v>0.08</v>
      </c>
      <c r="H116" s="415">
        <v>69.98</v>
      </c>
      <c r="I116" s="416">
        <v>699.8</v>
      </c>
      <c r="J116" s="85"/>
      <c r="K116" s="90"/>
      <c r="L116" s="90"/>
      <c r="IV116"/>
    </row>
    <row r="117" spans="1:256" s="91" customFormat="1" ht="132">
      <c r="A117" s="55" t="s">
        <v>668</v>
      </c>
      <c r="B117" s="443" t="s">
        <v>669</v>
      </c>
      <c r="C117" s="444" t="s">
        <v>13</v>
      </c>
      <c r="D117" s="445">
        <v>50</v>
      </c>
      <c r="E117" s="446">
        <v>21.6</v>
      </c>
      <c r="F117" s="414">
        <v>1080</v>
      </c>
      <c r="G117" s="447">
        <v>0.08</v>
      </c>
      <c r="H117" s="415">
        <v>23.33</v>
      </c>
      <c r="I117" s="416">
        <v>1166.5</v>
      </c>
      <c r="J117" s="493"/>
      <c r="K117" s="494"/>
      <c r="L117" s="494"/>
      <c r="IV117"/>
    </row>
    <row r="118" spans="1:256" s="91" customFormat="1" ht="84">
      <c r="A118" s="30" t="s">
        <v>670</v>
      </c>
      <c r="B118" s="389" t="s">
        <v>671</v>
      </c>
      <c r="C118" s="455" t="s">
        <v>13</v>
      </c>
      <c r="D118" s="495">
        <v>50</v>
      </c>
      <c r="E118" s="496">
        <v>5.4</v>
      </c>
      <c r="F118" s="414">
        <v>270</v>
      </c>
      <c r="G118" s="497">
        <v>0.08</v>
      </c>
      <c r="H118" s="415">
        <v>5.83</v>
      </c>
      <c r="I118" s="416">
        <v>291.5</v>
      </c>
      <c r="J118" s="498"/>
      <c r="K118" s="494"/>
      <c r="L118" s="494"/>
      <c r="IV118"/>
    </row>
    <row r="119" spans="1:256" s="91" customFormat="1" ht="14.25">
      <c r="A119" s="55" t="s">
        <v>672</v>
      </c>
      <c r="B119" s="452" t="s">
        <v>673</v>
      </c>
      <c r="C119" s="28" t="s">
        <v>27</v>
      </c>
      <c r="D119" s="28">
        <v>160</v>
      </c>
      <c r="E119" s="60">
        <v>21.6</v>
      </c>
      <c r="F119" s="414">
        <v>3456</v>
      </c>
      <c r="G119" s="81">
        <v>0.08</v>
      </c>
      <c r="H119" s="415">
        <v>23.33</v>
      </c>
      <c r="I119" s="416">
        <v>3732.8</v>
      </c>
      <c r="J119" s="493"/>
      <c r="K119" s="494"/>
      <c r="L119" s="494"/>
      <c r="IV119"/>
    </row>
    <row r="120" spans="1:256" s="91" customFormat="1" ht="14.25">
      <c r="A120" s="30" t="s">
        <v>674</v>
      </c>
      <c r="B120" s="452" t="s">
        <v>675</v>
      </c>
      <c r="C120" s="28" t="s">
        <v>27</v>
      </c>
      <c r="D120" s="55">
        <v>6</v>
      </c>
      <c r="E120" s="61">
        <v>8.64</v>
      </c>
      <c r="F120" s="414">
        <v>51.84</v>
      </c>
      <c r="G120" s="81">
        <v>0.08</v>
      </c>
      <c r="H120" s="415">
        <v>9.33</v>
      </c>
      <c r="I120" s="416">
        <v>55.98</v>
      </c>
      <c r="J120" s="499"/>
      <c r="K120" s="494"/>
      <c r="L120" s="494"/>
      <c r="IV120"/>
    </row>
    <row r="121" spans="1:256" s="91" customFormat="1" ht="14.25" hidden="1">
      <c r="A121" s="55" t="s">
        <v>676</v>
      </c>
      <c r="B121" s="472" t="s">
        <v>677</v>
      </c>
      <c r="C121" s="29" t="s">
        <v>23</v>
      </c>
      <c r="D121" s="30">
        <v>10</v>
      </c>
      <c r="E121" s="473">
        <v>5.4</v>
      </c>
      <c r="F121" s="414">
        <v>54</v>
      </c>
      <c r="G121" s="474">
        <v>0.08</v>
      </c>
      <c r="H121" s="415">
        <v>5.83</v>
      </c>
      <c r="I121" s="416">
        <v>58.3</v>
      </c>
      <c r="J121" s="500"/>
      <c r="K121" s="501"/>
      <c r="L121" s="501"/>
      <c r="IV121"/>
    </row>
    <row r="122" spans="1:256" s="91" customFormat="1" ht="14.25">
      <c r="A122" s="30" t="s">
        <v>678</v>
      </c>
      <c r="B122" s="443" t="s">
        <v>679</v>
      </c>
      <c r="C122" s="444" t="s">
        <v>23</v>
      </c>
      <c r="D122" s="445">
        <v>20</v>
      </c>
      <c r="E122" s="446">
        <v>5.67</v>
      </c>
      <c r="F122" s="414">
        <v>113.4</v>
      </c>
      <c r="G122" s="449">
        <v>0.08</v>
      </c>
      <c r="H122" s="415">
        <v>6.12</v>
      </c>
      <c r="I122" s="416">
        <v>122.4</v>
      </c>
      <c r="J122" s="493"/>
      <c r="K122" s="494"/>
      <c r="L122" s="494"/>
      <c r="IV122"/>
    </row>
    <row r="123" spans="1:256" s="91" customFormat="1" ht="14.25">
      <c r="A123" s="89">
        <v>25</v>
      </c>
      <c r="B123" s="502" t="s">
        <v>317</v>
      </c>
      <c r="C123" s="503"/>
      <c r="D123" s="503"/>
      <c r="E123" s="504"/>
      <c r="F123" s="417">
        <v>193812.99000000002</v>
      </c>
      <c r="G123" s="505"/>
      <c r="H123" s="506"/>
      <c r="I123" s="255">
        <v>217219.45</v>
      </c>
      <c r="J123" s="493"/>
      <c r="K123" s="494"/>
      <c r="L123" s="494"/>
      <c r="IV123"/>
    </row>
    <row r="124" spans="1:256" s="91" customFormat="1" ht="14.25">
      <c r="A124" s="55"/>
      <c r="B124" s="261"/>
      <c r="C124" s="507"/>
      <c r="D124" s="507"/>
      <c r="E124" s="508"/>
      <c r="F124" s="509"/>
      <c r="G124" s="510"/>
      <c r="H124" s="511"/>
      <c r="I124" s="244"/>
      <c r="J124" s="494"/>
      <c r="K124" s="494"/>
      <c r="L124" s="494"/>
      <c r="IV124"/>
    </row>
  </sheetData>
  <sheetProtection selectLockedCells="1" selectUnlockedCells="1"/>
  <printOptions/>
  <pageMargins left="0.7" right="0.7" top="1.14375" bottom="1.14375" header="0.5118055555555555" footer="0.5118055555555555"/>
  <pageSetup horizontalDpi="300" verticalDpi="300" orientation="portrait" paperSize="9"/>
</worksheet>
</file>

<file path=xl/worksheets/sheet64.xml><?xml version="1.0" encoding="utf-8"?>
<worksheet xmlns="http://schemas.openxmlformats.org/spreadsheetml/2006/main" xmlns:r="http://schemas.openxmlformats.org/officeDocument/2006/relationships">
  <sheetPr>
    <tabColor indexed="9"/>
  </sheetPr>
  <dimension ref="A1:J33"/>
  <sheetViews>
    <sheetView zoomScalePageLayoutView="0" workbookViewId="0" topLeftCell="A10">
      <selection activeCell="A32" sqref="A32:B32"/>
    </sheetView>
  </sheetViews>
  <sheetFormatPr defaultColWidth="0" defaultRowHeight="14.25"/>
  <cols>
    <col min="1" max="1" width="3.25390625" style="676" bestFit="1" customWidth="1"/>
    <col min="2" max="2" width="41.50390625" style="676" customWidth="1"/>
    <col min="3" max="3" width="3.875" style="676" customWidth="1"/>
    <col min="4" max="4" width="7.75390625" style="676" customWidth="1"/>
    <col min="5" max="5" width="8.375" style="681" customWidth="1"/>
    <col min="6" max="6" width="11.75390625" style="681" customWidth="1"/>
    <col min="7" max="7" width="6.125" style="676" customWidth="1"/>
    <col min="8" max="8" width="7.875" style="681" customWidth="1"/>
    <col min="9" max="9" width="9.875" style="681" customWidth="1"/>
    <col min="10" max="10" width="13.625" style="676" customWidth="1"/>
    <col min="11" max="16384" width="0" style="676" hidden="1" customWidth="1"/>
  </cols>
  <sheetData>
    <row r="1" s="1452" customFormat="1" ht="12.75">
      <c r="A1" s="1452" t="s">
        <v>941</v>
      </c>
    </row>
    <row r="2" spans="1:10" ht="38.25">
      <c r="A2" s="104" t="s">
        <v>0</v>
      </c>
      <c r="B2" s="105" t="s">
        <v>37</v>
      </c>
      <c r="C2" s="105" t="s">
        <v>2</v>
      </c>
      <c r="D2" s="105" t="s">
        <v>38</v>
      </c>
      <c r="E2" s="106" t="s">
        <v>4</v>
      </c>
      <c r="F2" s="106" t="s">
        <v>5</v>
      </c>
      <c r="G2" s="105" t="s">
        <v>39</v>
      </c>
      <c r="H2" s="106" t="s">
        <v>7</v>
      </c>
      <c r="I2" s="106" t="s">
        <v>8</v>
      </c>
      <c r="J2" s="105" t="s">
        <v>40</v>
      </c>
    </row>
    <row r="3" spans="1:10" ht="25.5">
      <c r="A3" s="16">
        <v>1</v>
      </c>
      <c r="B3" s="1015" t="s">
        <v>680</v>
      </c>
      <c r="C3" s="16" t="s">
        <v>13</v>
      </c>
      <c r="D3" s="1003">
        <v>15000</v>
      </c>
      <c r="E3" s="17"/>
      <c r="F3" s="17"/>
      <c r="G3" s="19">
        <v>0.08</v>
      </c>
      <c r="H3" s="17"/>
      <c r="I3" s="17"/>
      <c r="J3" s="16"/>
    </row>
    <row r="4" spans="1:10" ht="25.5">
      <c r="A4" s="16">
        <v>2</v>
      </c>
      <c r="B4" s="1015" t="s">
        <v>681</v>
      </c>
      <c r="C4" s="16" t="s">
        <v>13</v>
      </c>
      <c r="D4" s="1003">
        <v>18000</v>
      </c>
      <c r="E4" s="17"/>
      <c r="F4" s="17"/>
      <c r="G4" s="19">
        <v>0.08</v>
      </c>
      <c r="H4" s="17"/>
      <c r="I4" s="17"/>
      <c r="J4" s="16"/>
    </row>
    <row r="5" spans="1:10" ht="25.5">
      <c r="A5" s="16">
        <v>3</v>
      </c>
      <c r="B5" s="1016" t="s">
        <v>682</v>
      </c>
      <c r="C5" s="16" t="s">
        <v>13</v>
      </c>
      <c r="D5" s="1003">
        <v>800</v>
      </c>
      <c r="E5" s="17"/>
      <c r="F5" s="17"/>
      <c r="G5" s="19">
        <v>0.08</v>
      </c>
      <c r="H5" s="17"/>
      <c r="I5" s="17"/>
      <c r="J5" s="16"/>
    </row>
    <row r="6" spans="1:10" ht="25.5">
      <c r="A6" s="16">
        <v>4</v>
      </c>
      <c r="B6" s="677" t="s">
        <v>683</v>
      </c>
      <c r="C6" s="16" t="s">
        <v>13</v>
      </c>
      <c r="D6" s="1003">
        <v>250</v>
      </c>
      <c r="E6" s="17"/>
      <c r="F6" s="17"/>
      <c r="G6" s="19">
        <v>0.08</v>
      </c>
      <c r="H6" s="17"/>
      <c r="I6" s="17"/>
      <c r="J6" s="16"/>
    </row>
    <row r="7" spans="1:10" ht="12.75">
      <c r="A7" s="16">
        <v>5</v>
      </c>
      <c r="B7" s="1016" t="s">
        <v>684</v>
      </c>
      <c r="C7" s="16" t="s">
        <v>13</v>
      </c>
      <c r="D7" s="1003">
        <v>1500</v>
      </c>
      <c r="E7" s="17"/>
      <c r="F7" s="17"/>
      <c r="G7" s="19">
        <v>0.08</v>
      </c>
      <c r="H7" s="17"/>
      <c r="I7" s="17"/>
      <c r="J7" s="16"/>
    </row>
    <row r="8" spans="1:10" ht="12.75">
      <c r="A8" s="16">
        <v>6</v>
      </c>
      <c r="B8" s="1016" t="s">
        <v>685</v>
      </c>
      <c r="C8" s="16" t="s">
        <v>13</v>
      </c>
      <c r="D8" s="1003">
        <v>12000</v>
      </c>
      <c r="E8" s="17"/>
      <c r="F8" s="17"/>
      <c r="G8" s="19">
        <v>0.08</v>
      </c>
      <c r="H8" s="17"/>
      <c r="I8" s="17"/>
      <c r="J8" s="16"/>
    </row>
    <row r="9" spans="1:10" ht="25.5">
      <c r="A9" s="16">
        <v>7</v>
      </c>
      <c r="B9" s="1015" t="s">
        <v>686</v>
      </c>
      <c r="C9" s="16" t="s">
        <v>13</v>
      </c>
      <c r="D9" s="1003">
        <v>20000</v>
      </c>
      <c r="E9" s="17"/>
      <c r="F9" s="17"/>
      <c r="G9" s="19">
        <v>0.08</v>
      </c>
      <c r="H9" s="17"/>
      <c r="I9" s="17"/>
      <c r="J9" s="16"/>
    </row>
    <row r="10" spans="1:10" ht="25.5">
      <c r="A10" s="16">
        <v>8</v>
      </c>
      <c r="B10" s="1015" t="s">
        <v>687</v>
      </c>
      <c r="C10" s="16" t="s">
        <v>13</v>
      </c>
      <c r="D10" s="1003">
        <v>600</v>
      </c>
      <c r="E10" s="17"/>
      <c r="F10" s="17"/>
      <c r="G10" s="19">
        <v>0.08</v>
      </c>
      <c r="H10" s="17"/>
      <c r="I10" s="17"/>
      <c r="J10" s="16"/>
    </row>
    <row r="11" spans="1:10" ht="12.75">
      <c r="A11" s="16">
        <v>9</v>
      </c>
      <c r="B11" s="1016" t="s">
        <v>688</v>
      </c>
      <c r="C11" s="16" t="s">
        <v>13</v>
      </c>
      <c r="D11" s="1003">
        <v>20000</v>
      </c>
      <c r="E11" s="17"/>
      <c r="F11" s="17"/>
      <c r="G11" s="19">
        <v>0.08</v>
      </c>
      <c r="H11" s="17"/>
      <c r="I11" s="17"/>
      <c r="J11" s="765"/>
    </row>
    <row r="12" spans="1:10" ht="12.75">
      <c r="A12" s="16">
        <v>10</v>
      </c>
      <c r="B12" s="1016" t="s">
        <v>689</v>
      </c>
      <c r="C12" s="16" t="s">
        <v>13</v>
      </c>
      <c r="D12" s="1003">
        <v>1750</v>
      </c>
      <c r="E12" s="17"/>
      <c r="F12" s="17"/>
      <c r="G12" s="19">
        <v>0.08</v>
      </c>
      <c r="H12" s="17"/>
      <c r="I12" s="17"/>
      <c r="J12" s="16"/>
    </row>
    <row r="13" spans="1:10" ht="12.75">
      <c r="A13" s="16">
        <v>11</v>
      </c>
      <c r="B13" s="1016" t="s">
        <v>690</v>
      </c>
      <c r="C13" s="16" t="s">
        <v>13</v>
      </c>
      <c r="D13" s="1003">
        <v>7500</v>
      </c>
      <c r="E13" s="17"/>
      <c r="F13" s="17"/>
      <c r="G13" s="19">
        <v>0.08</v>
      </c>
      <c r="H13" s="17"/>
      <c r="I13" s="17"/>
      <c r="J13" s="16"/>
    </row>
    <row r="14" spans="1:10" ht="25.5">
      <c r="A14" s="16">
        <v>12</v>
      </c>
      <c r="B14" s="1016" t="s">
        <v>691</v>
      </c>
      <c r="C14" s="16" t="s">
        <v>13</v>
      </c>
      <c r="D14" s="1003">
        <v>3600</v>
      </c>
      <c r="E14" s="17"/>
      <c r="F14" s="17"/>
      <c r="G14" s="19">
        <v>0.08</v>
      </c>
      <c r="H14" s="17"/>
      <c r="I14" s="17"/>
      <c r="J14" s="16"/>
    </row>
    <row r="15" spans="1:10" ht="12.75">
      <c r="A15" s="16">
        <v>13</v>
      </c>
      <c r="B15" s="1016" t="s">
        <v>692</v>
      </c>
      <c r="C15" s="16" t="s">
        <v>13</v>
      </c>
      <c r="D15" s="1003">
        <v>3600</v>
      </c>
      <c r="E15" s="17"/>
      <c r="F15" s="17"/>
      <c r="G15" s="19">
        <v>0.08</v>
      </c>
      <c r="H15" s="17"/>
      <c r="I15" s="17"/>
      <c r="J15" s="16"/>
    </row>
    <row r="16" spans="1:10" ht="25.5">
      <c r="A16" s="16">
        <v>14</v>
      </c>
      <c r="B16" s="1016" t="s">
        <v>693</v>
      </c>
      <c r="C16" s="16" t="s">
        <v>13</v>
      </c>
      <c r="D16" s="1003">
        <v>20</v>
      </c>
      <c r="E16" s="17"/>
      <c r="F16" s="17"/>
      <c r="G16" s="19">
        <v>0.23</v>
      </c>
      <c r="H16" s="17"/>
      <c r="I16" s="17"/>
      <c r="J16" s="16"/>
    </row>
    <row r="17" spans="1:10" ht="25.5">
      <c r="A17" s="16">
        <v>15</v>
      </c>
      <c r="B17" s="1016" t="s">
        <v>694</v>
      </c>
      <c r="C17" s="16" t="s">
        <v>13</v>
      </c>
      <c r="D17" s="1003">
        <v>20</v>
      </c>
      <c r="E17" s="17"/>
      <c r="F17" s="17"/>
      <c r="G17" s="19">
        <v>0.23</v>
      </c>
      <c r="H17" s="17"/>
      <c r="I17" s="17"/>
      <c r="J17" s="16"/>
    </row>
    <row r="18" spans="1:10" ht="25.5">
      <c r="A18" s="16">
        <v>16</v>
      </c>
      <c r="B18" s="1016" t="s">
        <v>695</v>
      </c>
      <c r="C18" s="16" t="s">
        <v>13</v>
      </c>
      <c r="D18" s="1003">
        <v>4000</v>
      </c>
      <c r="E18" s="17"/>
      <c r="F18" s="17"/>
      <c r="G18" s="19">
        <v>0.08</v>
      </c>
      <c r="H18" s="17"/>
      <c r="I18" s="17"/>
      <c r="J18" s="16"/>
    </row>
    <row r="19" spans="1:10" ht="12.75">
      <c r="A19" s="16">
        <v>17</v>
      </c>
      <c r="B19" s="1016" t="s">
        <v>696</v>
      </c>
      <c r="C19" s="16" t="s">
        <v>13</v>
      </c>
      <c r="D19" s="1003">
        <v>6000</v>
      </c>
      <c r="E19" s="17"/>
      <c r="F19" s="17"/>
      <c r="G19" s="19">
        <v>0.23</v>
      </c>
      <c r="H19" s="17"/>
      <c r="I19" s="17"/>
      <c r="J19" s="16"/>
    </row>
    <row r="20" spans="1:10" ht="12.75">
      <c r="A20" s="16">
        <v>18</v>
      </c>
      <c r="B20" s="1016" t="s">
        <v>697</v>
      </c>
      <c r="C20" s="16" t="s">
        <v>13</v>
      </c>
      <c r="D20" s="1003">
        <v>500</v>
      </c>
      <c r="E20" s="17"/>
      <c r="F20" s="17"/>
      <c r="G20" s="19">
        <v>0.08</v>
      </c>
      <c r="H20" s="17"/>
      <c r="I20" s="17"/>
      <c r="J20" s="16"/>
    </row>
    <row r="21" spans="1:10" ht="12.75">
      <c r="A21" s="16">
        <v>19</v>
      </c>
      <c r="B21" s="1016" t="s">
        <v>698</v>
      </c>
      <c r="C21" s="16" t="s">
        <v>27</v>
      </c>
      <c r="D21" s="1003">
        <v>30</v>
      </c>
      <c r="E21" s="17"/>
      <c r="F21" s="17"/>
      <c r="G21" s="19">
        <v>0.23</v>
      </c>
      <c r="H21" s="17"/>
      <c r="I21" s="17"/>
      <c r="J21" s="16"/>
    </row>
    <row r="22" spans="1:10" ht="12.75">
      <c r="A22" s="16">
        <v>20</v>
      </c>
      <c r="B22" s="1016" t="s">
        <v>699</v>
      </c>
      <c r="C22" s="16" t="s">
        <v>27</v>
      </c>
      <c r="D22" s="1003">
        <v>70</v>
      </c>
      <c r="E22" s="17"/>
      <c r="F22" s="17"/>
      <c r="G22" s="19">
        <v>0.23</v>
      </c>
      <c r="H22" s="17"/>
      <c r="I22" s="17"/>
      <c r="J22" s="16"/>
    </row>
    <row r="23" spans="1:10" ht="12.75">
      <c r="A23" s="16">
        <v>21</v>
      </c>
      <c r="B23" s="1016" t="s">
        <v>700</v>
      </c>
      <c r="C23" s="16" t="s">
        <v>27</v>
      </c>
      <c r="D23" s="1003">
        <v>20</v>
      </c>
      <c r="E23" s="17"/>
      <c r="F23" s="17"/>
      <c r="G23" s="19">
        <v>0.08</v>
      </c>
      <c r="H23" s="17"/>
      <c r="I23" s="17"/>
      <c r="J23" s="16"/>
    </row>
    <row r="24" spans="1:10" ht="25.5">
      <c r="A24" s="16">
        <v>22</v>
      </c>
      <c r="B24" s="1016" t="s">
        <v>701</v>
      </c>
      <c r="C24" s="16" t="s">
        <v>13</v>
      </c>
      <c r="D24" s="1003">
        <v>500</v>
      </c>
      <c r="E24" s="17"/>
      <c r="F24" s="17"/>
      <c r="G24" s="19">
        <v>0.08</v>
      </c>
      <c r="H24" s="17"/>
      <c r="I24" s="17"/>
      <c r="J24" s="16"/>
    </row>
    <row r="25" spans="1:10" s="912" customFormat="1" ht="12.75">
      <c r="A25" s="1017">
        <v>23</v>
      </c>
      <c r="B25" s="1018" t="s">
        <v>702</v>
      </c>
      <c r="C25" s="1017" t="s">
        <v>13</v>
      </c>
      <c r="D25" s="1017">
        <v>15000</v>
      </c>
      <c r="E25" s="812"/>
      <c r="F25" s="17"/>
      <c r="G25" s="806">
        <v>0.23</v>
      </c>
      <c r="H25" s="812"/>
      <c r="I25" s="17"/>
      <c r="J25" s="1017"/>
    </row>
    <row r="26" spans="1:10" ht="12.75">
      <c r="A26" s="16">
        <v>24</v>
      </c>
      <c r="B26" s="1016" t="s">
        <v>703</v>
      </c>
      <c r="C26" s="16" t="s">
        <v>13</v>
      </c>
      <c r="D26" s="1003">
        <v>2500</v>
      </c>
      <c r="E26" s="17"/>
      <c r="F26" s="17"/>
      <c r="G26" s="19">
        <v>0.08</v>
      </c>
      <c r="H26" s="17"/>
      <c r="I26" s="17"/>
      <c r="J26" s="1012"/>
    </row>
    <row r="27" spans="1:10" ht="25.5">
      <c r="A27" s="16">
        <v>25</v>
      </c>
      <c r="B27" s="1016" t="s">
        <v>704</v>
      </c>
      <c r="C27" s="16" t="s">
        <v>13</v>
      </c>
      <c r="D27" s="1003">
        <v>3000</v>
      </c>
      <c r="E27" s="17"/>
      <c r="F27" s="17"/>
      <c r="G27" s="19">
        <v>0.08</v>
      </c>
      <c r="H27" s="17"/>
      <c r="I27" s="17"/>
      <c r="J27" s="1012"/>
    </row>
    <row r="28" spans="1:10" ht="25.5">
      <c r="A28" s="16">
        <v>26</v>
      </c>
      <c r="B28" s="1016" t="s">
        <v>705</v>
      </c>
      <c r="C28" s="16" t="s">
        <v>13</v>
      </c>
      <c r="D28" s="1003">
        <v>2000</v>
      </c>
      <c r="E28" s="17"/>
      <c r="F28" s="17"/>
      <c r="G28" s="19">
        <v>0.23</v>
      </c>
      <c r="H28" s="17"/>
      <c r="I28" s="17"/>
      <c r="J28" s="16"/>
    </row>
    <row r="29" spans="1:10" ht="25.5">
      <c r="A29" s="16">
        <v>27</v>
      </c>
      <c r="B29" s="1016" t="s">
        <v>706</v>
      </c>
      <c r="C29" s="16" t="s">
        <v>13</v>
      </c>
      <c r="D29" s="1003">
        <v>600</v>
      </c>
      <c r="E29" s="17"/>
      <c r="F29" s="17"/>
      <c r="G29" s="19">
        <v>0.08</v>
      </c>
      <c r="H29" s="17"/>
      <c r="I29" s="17"/>
      <c r="J29" s="16"/>
    </row>
    <row r="30" spans="1:10" ht="12.75">
      <c r="A30" s="16">
        <v>28</v>
      </c>
      <c r="B30" s="1016" t="s">
        <v>707</v>
      </c>
      <c r="C30" s="16" t="s">
        <v>13</v>
      </c>
      <c r="D30" s="1003">
        <v>1500</v>
      </c>
      <c r="E30" s="17"/>
      <c r="F30" s="17"/>
      <c r="G30" s="19">
        <v>0.23</v>
      </c>
      <c r="H30" s="17"/>
      <c r="I30" s="17"/>
      <c r="J30" s="16"/>
    </row>
    <row r="31" spans="1:10" ht="25.5">
      <c r="A31" s="16">
        <v>29</v>
      </c>
      <c r="B31" s="1016" t="s">
        <v>708</v>
      </c>
      <c r="C31" s="16" t="s">
        <v>27</v>
      </c>
      <c r="D31" s="1003">
        <v>12</v>
      </c>
      <c r="E31" s="17"/>
      <c r="F31" s="17"/>
      <c r="G31" s="19">
        <v>0.08</v>
      </c>
      <c r="H31" s="17"/>
      <c r="I31" s="17"/>
      <c r="J31" s="16"/>
    </row>
    <row r="32" spans="1:10" ht="14.25" customHeight="1">
      <c r="A32" s="1424" t="s">
        <v>20</v>
      </c>
      <c r="B32" s="1426"/>
      <c r="C32" s="16" t="s">
        <v>21</v>
      </c>
      <c r="D32" s="1003" t="s">
        <v>21</v>
      </c>
      <c r="E32" s="17" t="s">
        <v>21</v>
      </c>
      <c r="F32" s="17"/>
      <c r="G32" s="16" t="s">
        <v>21</v>
      </c>
      <c r="H32" s="17" t="s">
        <v>21</v>
      </c>
      <c r="I32" s="801"/>
      <c r="J32" s="16" t="s">
        <v>21</v>
      </c>
    </row>
    <row r="33" spans="2:9" ht="12.75">
      <c r="B33" s="1019"/>
      <c r="D33" s="1020"/>
      <c r="F33" s="1021"/>
      <c r="I33" s="1021"/>
    </row>
  </sheetData>
  <sheetProtection selectLockedCells="1" selectUnlockedCells="1"/>
  <mergeCells count="2">
    <mergeCell ref="A1:IV1"/>
    <mergeCell ref="A32:B32"/>
  </mergeCells>
  <printOptions/>
  <pageMargins left="0.7" right="0.7" top="1.14375" bottom="1.14375" header="0.5118055555555555" footer="0.5118055555555555"/>
  <pageSetup horizontalDpi="300" verticalDpi="300" orientation="landscape" paperSize="9" r:id="rId1"/>
  <colBreaks count="4" manualBreakCount="4">
    <brk id="197" max="65535" man="1"/>
    <brk id="200" max="65535" man="1"/>
    <brk id="204" max="65535" man="1"/>
    <brk id="211" max="65535" man="1"/>
  </colBreaks>
</worksheet>
</file>

<file path=xl/worksheets/sheet65.xml><?xml version="1.0" encoding="utf-8"?>
<worksheet xmlns="http://schemas.openxmlformats.org/spreadsheetml/2006/main" xmlns:r="http://schemas.openxmlformats.org/officeDocument/2006/relationships">
  <dimension ref="A1:IV8"/>
  <sheetViews>
    <sheetView zoomScaleSheetLayoutView="100" zoomScalePageLayoutView="0" workbookViewId="0" topLeftCell="A1">
      <selection activeCell="A8" sqref="A8:B8"/>
    </sheetView>
  </sheetViews>
  <sheetFormatPr defaultColWidth="0.6171875" defaultRowHeight="14.25"/>
  <cols>
    <col min="1" max="1" width="3.375" style="676" bestFit="1" customWidth="1"/>
    <col min="2" max="2" width="18.875" style="676" customWidth="1"/>
    <col min="3" max="3" width="6.625" style="676" customWidth="1"/>
    <col min="4" max="4" width="9.00390625" style="676" customWidth="1"/>
    <col min="5" max="5" width="10.875" style="681" customWidth="1"/>
    <col min="6" max="6" width="12.50390625" style="681" customWidth="1"/>
    <col min="7" max="7" width="10.50390625" style="961" customWidth="1"/>
    <col min="8" max="8" width="11.75390625" style="681" customWidth="1"/>
    <col min="9" max="9" width="13.25390625" style="681" customWidth="1"/>
    <col min="10" max="10" width="15.375" style="676" customWidth="1"/>
    <col min="11" max="255" width="0" style="676" hidden="1" customWidth="1"/>
    <col min="256" max="16384" width="0.6171875" style="676" customWidth="1"/>
  </cols>
  <sheetData>
    <row r="1" s="1452" customFormat="1" ht="12.75">
      <c r="A1" s="1452" t="s">
        <v>1071</v>
      </c>
    </row>
    <row r="2" spans="1:256" s="897" customFormat="1" ht="34.5" customHeight="1">
      <c r="A2" s="955" t="s">
        <v>0</v>
      </c>
      <c r="B2" s="956" t="s">
        <v>37</v>
      </c>
      <c r="C2" s="956" t="s">
        <v>2</v>
      </c>
      <c r="D2" s="956" t="s">
        <v>38</v>
      </c>
      <c r="E2" s="957" t="s">
        <v>4</v>
      </c>
      <c r="F2" s="957" t="s">
        <v>5</v>
      </c>
      <c r="G2" s="958" t="s">
        <v>39</v>
      </c>
      <c r="H2" s="957" t="s">
        <v>7</v>
      </c>
      <c r="I2" s="957" t="s">
        <v>8</v>
      </c>
      <c r="J2" s="956" t="s">
        <v>40</v>
      </c>
      <c r="K2" s="959"/>
      <c r="L2" s="959"/>
      <c r="IV2" s="676"/>
    </row>
    <row r="3" spans="1:10" ht="25.5">
      <c r="A3" s="16">
        <v>1</v>
      </c>
      <c r="B3" s="677" t="s">
        <v>709</v>
      </c>
      <c r="C3" s="16" t="s">
        <v>23</v>
      </c>
      <c r="D3" s="16">
        <v>60</v>
      </c>
      <c r="E3" s="17"/>
      <c r="F3" s="102"/>
      <c r="G3" s="962">
        <v>0.08</v>
      </c>
      <c r="H3" s="17"/>
      <c r="I3" s="17"/>
      <c r="J3" s="16"/>
    </row>
    <row r="4" spans="1:10" ht="25.5">
      <c r="A4" s="16">
        <v>2</v>
      </c>
      <c r="B4" s="677" t="s">
        <v>710</v>
      </c>
      <c r="C4" s="16" t="s">
        <v>23</v>
      </c>
      <c r="D4" s="16">
        <v>60</v>
      </c>
      <c r="E4" s="17"/>
      <c r="F4" s="102"/>
      <c r="G4" s="962">
        <v>0.08</v>
      </c>
      <c r="H4" s="17"/>
      <c r="I4" s="17"/>
      <c r="J4" s="16"/>
    </row>
    <row r="5" spans="1:10" ht="25.5">
      <c r="A5" s="16">
        <v>3</v>
      </c>
      <c r="B5" s="677" t="s">
        <v>711</v>
      </c>
      <c r="C5" s="16" t="s">
        <v>23</v>
      </c>
      <c r="D5" s="16">
        <v>60</v>
      </c>
      <c r="E5" s="17"/>
      <c r="F5" s="102"/>
      <c r="G5" s="962">
        <v>0.08</v>
      </c>
      <c r="H5" s="17"/>
      <c r="I5" s="17"/>
      <c r="J5" s="16"/>
    </row>
    <row r="6" spans="1:10" ht="25.5">
      <c r="A6" s="16">
        <v>4</v>
      </c>
      <c r="B6" s="677" t="s">
        <v>712</v>
      </c>
      <c r="C6" s="16" t="s">
        <v>23</v>
      </c>
      <c r="D6" s="16">
        <v>60</v>
      </c>
      <c r="E6" s="17"/>
      <c r="F6" s="102"/>
      <c r="G6" s="962">
        <v>0.08</v>
      </c>
      <c r="H6" s="17"/>
      <c r="I6" s="17"/>
      <c r="J6" s="16"/>
    </row>
    <row r="7" spans="1:10" ht="38.25">
      <c r="A7" s="16">
        <v>5</v>
      </c>
      <c r="B7" s="677" t="s">
        <v>713</v>
      </c>
      <c r="C7" s="16" t="s">
        <v>23</v>
      </c>
      <c r="D7" s="16">
        <v>40</v>
      </c>
      <c r="E7" s="17"/>
      <c r="F7" s="102"/>
      <c r="G7" s="962">
        <v>0.08</v>
      </c>
      <c r="H7" s="17"/>
      <c r="I7" s="17"/>
      <c r="J7" s="16"/>
    </row>
    <row r="8" spans="1:10" ht="14.25" customHeight="1">
      <c r="A8" s="1424" t="s">
        <v>20</v>
      </c>
      <c r="B8" s="1426"/>
      <c r="C8" s="16" t="s">
        <v>21</v>
      </c>
      <c r="D8" s="16" t="s">
        <v>21</v>
      </c>
      <c r="E8" s="17" t="s">
        <v>21</v>
      </c>
      <c r="F8" s="17"/>
      <c r="G8" s="962" t="s">
        <v>21</v>
      </c>
      <c r="H8" s="17" t="s">
        <v>21</v>
      </c>
      <c r="I8" s="17"/>
      <c r="J8" s="16" t="s">
        <v>21</v>
      </c>
    </row>
  </sheetData>
  <sheetProtection selectLockedCells="1" selectUnlockedCells="1"/>
  <mergeCells count="2">
    <mergeCell ref="A1:IV1"/>
    <mergeCell ref="A8:B8"/>
  </mergeCells>
  <printOptions/>
  <pageMargins left="0.7" right="0.7" top="1.14375" bottom="1.14375" header="0.5118055555555555" footer="0.5118055555555555"/>
  <pageSetup horizontalDpi="300" verticalDpi="300" orientation="landscape" paperSize="9" r:id="rId1"/>
</worksheet>
</file>

<file path=xl/worksheets/sheet66.xml><?xml version="1.0" encoding="utf-8"?>
<worksheet xmlns="http://schemas.openxmlformats.org/spreadsheetml/2006/main" xmlns:r="http://schemas.openxmlformats.org/officeDocument/2006/relationships">
  <dimension ref="A1:M36"/>
  <sheetViews>
    <sheetView view="pageBreakPreview" zoomScale="60" zoomScalePageLayoutView="0" workbookViewId="0" topLeftCell="A1">
      <selection activeCell="A31" sqref="A31:B31"/>
    </sheetView>
  </sheetViews>
  <sheetFormatPr defaultColWidth="8.125" defaultRowHeight="14.25"/>
  <cols>
    <col min="1" max="1" width="4.75390625" style="676" customWidth="1"/>
    <col min="2" max="2" width="27.625" style="676" customWidth="1"/>
    <col min="3" max="4" width="8.125" style="676" customWidth="1"/>
    <col min="5" max="5" width="10.625" style="681" customWidth="1"/>
    <col min="6" max="6" width="12.375" style="681" customWidth="1"/>
    <col min="7" max="7" width="11.00390625" style="676" customWidth="1"/>
    <col min="8" max="8" width="11.00390625" style="681" customWidth="1"/>
    <col min="9" max="9" width="12.625" style="681" customWidth="1"/>
    <col min="10" max="10" width="13.875" style="676" customWidth="1"/>
    <col min="11" max="11" width="0.6171875" style="676" customWidth="1"/>
    <col min="12" max="16384" width="8.125" style="676" customWidth="1"/>
  </cols>
  <sheetData>
    <row r="1" s="1549" customFormat="1" ht="16.5" customHeight="1">
      <c r="A1" s="1549" t="s">
        <v>943</v>
      </c>
    </row>
    <row r="2" spans="1:10" ht="38.25">
      <c r="A2" s="1001" t="s">
        <v>0</v>
      </c>
      <c r="B2" s="105" t="s">
        <v>37</v>
      </c>
      <c r="C2" s="105" t="s">
        <v>2</v>
      </c>
      <c r="D2" s="105" t="s">
        <v>38</v>
      </c>
      <c r="E2" s="106" t="s">
        <v>4</v>
      </c>
      <c r="F2" s="106" t="s">
        <v>5</v>
      </c>
      <c r="G2" s="105" t="s">
        <v>39</v>
      </c>
      <c r="H2" s="106" t="s">
        <v>7</v>
      </c>
      <c r="I2" s="106" t="s">
        <v>8</v>
      </c>
      <c r="J2" s="105" t="s">
        <v>40</v>
      </c>
    </row>
    <row r="3" spans="1:10" ht="102">
      <c r="A3" s="1002" t="s">
        <v>11</v>
      </c>
      <c r="B3" s="945" t="s">
        <v>714</v>
      </c>
      <c r="C3" s="731" t="s">
        <v>27</v>
      </c>
      <c r="D3" s="725">
        <v>200</v>
      </c>
      <c r="E3" s="730"/>
      <c r="F3" s="730"/>
      <c r="G3" s="856">
        <v>0.08</v>
      </c>
      <c r="H3" s="730"/>
      <c r="I3" s="730"/>
      <c r="J3" s="725"/>
    </row>
    <row r="4" spans="1:10" ht="25.5">
      <c r="A4" s="1002" t="s">
        <v>14</v>
      </c>
      <c r="B4" s="169" t="s">
        <v>503</v>
      </c>
      <c r="C4" s="1003" t="s">
        <v>27</v>
      </c>
      <c r="D4" s="1003">
        <v>150</v>
      </c>
      <c r="E4" s="730"/>
      <c r="F4" s="730"/>
      <c r="G4" s="856">
        <v>0.08</v>
      </c>
      <c r="H4" s="730"/>
      <c r="I4" s="730"/>
      <c r="J4" s="725"/>
    </row>
    <row r="5" spans="1:10" ht="25.5">
      <c r="A5" s="1002" t="s">
        <v>16</v>
      </c>
      <c r="B5" s="169" t="s">
        <v>504</v>
      </c>
      <c r="C5" s="1003" t="s">
        <v>27</v>
      </c>
      <c r="D5" s="1003">
        <v>200</v>
      </c>
      <c r="E5" s="730"/>
      <c r="F5" s="730"/>
      <c r="G5" s="856">
        <v>0.08</v>
      </c>
      <c r="H5" s="730"/>
      <c r="I5" s="730"/>
      <c r="J5" s="725"/>
    </row>
    <row r="6" spans="1:10" ht="12.75">
      <c r="A6" s="1002" t="s">
        <v>18</v>
      </c>
      <c r="B6" s="913" t="s">
        <v>588</v>
      </c>
      <c r="C6" s="726" t="s">
        <v>13</v>
      </c>
      <c r="D6" s="727">
        <v>70</v>
      </c>
      <c r="E6" s="730"/>
      <c r="F6" s="730"/>
      <c r="G6" s="856">
        <v>0.08</v>
      </c>
      <c r="H6" s="730"/>
      <c r="I6" s="730"/>
      <c r="J6" s="725"/>
    </row>
    <row r="7" spans="1:10" ht="25.5">
      <c r="A7" s="1002" t="s">
        <v>45</v>
      </c>
      <c r="B7" s="913" t="s">
        <v>590</v>
      </c>
      <c r="C7" s="726" t="s">
        <v>27</v>
      </c>
      <c r="D7" s="727">
        <v>5</v>
      </c>
      <c r="E7" s="730"/>
      <c r="F7" s="730"/>
      <c r="G7" s="856">
        <v>0.08</v>
      </c>
      <c r="H7" s="730"/>
      <c r="I7" s="730"/>
      <c r="J7" s="725"/>
    </row>
    <row r="8" spans="1:10" ht="25.5">
      <c r="A8" s="1002" t="s">
        <v>47</v>
      </c>
      <c r="B8" s="913" t="s">
        <v>592</v>
      </c>
      <c r="C8" s="726" t="s">
        <v>27</v>
      </c>
      <c r="D8" s="727">
        <v>5</v>
      </c>
      <c r="E8" s="730"/>
      <c r="F8" s="730"/>
      <c r="G8" s="856">
        <v>0.08</v>
      </c>
      <c r="H8" s="730"/>
      <c r="I8" s="730"/>
      <c r="J8" s="725"/>
    </row>
    <row r="9" spans="1:10" ht="25.5">
      <c r="A9" s="1002" t="s">
        <v>49</v>
      </c>
      <c r="B9" s="913" t="s">
        <v>603</v>
      </c>
      <c r="C9" s="726" t="s">
        <v>13</v>
      </c>
      <c r="D9" s="727">
        <v>20</v>
      </c>
      <c r="E9" s="730"/>
      <c r="F9" s="730"/>
      <c r="G9" s="856">
        <v>0.08</v>
      </c>
      <c r="H9" s="730"/>
      <c r="I9" s="730"/>
      <c r="J9" s="725"/>
    </row>
    <row r="10" spans="1:10" ht="38.25">
      <c r="A10" s="1002" t="s">
        <v>51</v>
      </c>
      <c r="B10" s="913" t="s">
        <v>715</v>
      </c>
      <c r="C10" s="726" t="s">
        <v>13</v>
      </c>
      <c r="D10" s="727">
        <v>150</v>
      </c>
      <c r="E10" s="730"/>
      <c r="F10" s="730"/>
      <c r="G10" s="856">
        <v>0.08</v>
      </c>
      <c r="H10" s="730"/>
      <c r="I10" s="730"/>
      <c r="J10" s="725"/>
    </row>
    <row r="11" spans="1:10" ht="25.5">
      <c r="A11" s="1002" t="s">
        <v>53</v>
      </c>
      <c r="B11" s="913" t="s">
        <v>716</v>
      </c>
      <c r="C11" s="726" t="s">
        <v>13</v>
      </c>
      <c r="D11" s="727">
        <v>150</v>
      </c>
      <c r="E11" s="730"/>
      <c r="F11" s="730"/>
      <c r="G11" s="856">
        <v>0.08</v>
      </c>
      <c r="H11" s="730"/>
      <c r="I11" s="730"/>
      <c r="J11" s="725"/>
    </row>
    <row r="12" spans="1:10" ht="25.5">
      <c r="A12" s="1002" t="s">
        <v>55</v>
      </c>
      <c r="B12" s="913" t="s">
        <v>717</v>
      </c>
      <c r="C12" s="726"/>
      <c r="D12" s="727">
        <v>100</v>
      </c>
      <c r="E12" s="730"/>
      <c r="F12" s="730"/>
      <c r="G12" s="856">
        <v>0.08</v>
      </c>
      <c r="H12" s="730"/>
      <c r="I12" s="730"/>
      <c r="J12" s="725"/>
    </row>
    <row r="13" spans="1:10" ht="25.5">
      <c r="A13" s="1002" t="s">
        <v>57</v>
      </c>
      <c r="B13" s="913" t="s">
        <v>718</v>
      </c>
      <c r="C13" s="726" t="s">
        <v>13</v>
      </c>
      <c r="D13" s="727">
        <v>300</v>
      </c>
      <c r="E13" s="730"/>
      <c r="F13" s="730"/>
      <c r="G13" s="856">
        <v>0.08</v>
      </c>
      <c r="H13" s="730"/>
      <c r="I13" s="730"/>
      <c r="J13" s="725"/>
    </row>
    <row r="14" spans="1:10" ht="25.5">
      <c r="A14" s="1002" t="s">
        <v>119</v>
      </c>
      <c r="B14" s="913" t="s">
        <v>719</v>
      </c>
      <c r="C14" s="726" t="s">
        <v>13</v>
      </c>
      <c r="D14" s="727">
        <v>50</v>
      </c>
      <c r="E14" s="730"/>
      <c r="F14" s="730"/>
      <c r="G14" s="856">
        <v>0.23</v>
      </c>
      <c r="H14" s="730"/>
      <c r="I14" s="730"/>
      <c r="J14" s="725"/>
    </row>
    <row r="15" spans="1:10" ht="25.5">
      <c r="A15" s="1002" t="s">
        <v>177</v>
      </c>
      <c r="B15" s="913" t="s">
        <v>720</v>
      </c>
      <c r="C15" s="726" t="s">
        <v>13</v>
      </c>
      <c r="D15" s="727">
        <v>30</v>
      </c>
      <c r="E15" s="730"/>
      <c r="F15" s="730"/>
      <c r="G15" s="856">
        <v>0.08</v>
      </c>
      <c r="H15" s="730"/>
      <c r="I15" s="730"/>
      <c r="J15" s="725"/>
    </row>
    <row r="16" spans="1:10" ht="12.75">
      <c r="A16" s="1002" t="s">
        <v>179</v>
      </c>
      <c r="B16" s="913" t="s">
        <v>721</v>
      </c>
      <c r="C16" s="726" t="s">
        <v>13</v>
      </c>
      <c r="D16" s="727">
        <v>30</v>
      </c>
      <c r="E16" s="730"/>
      <c r="F16" s="730"/>
      <c r="G16" s="856">
        <v>0.08</v>
      </c>
      <c r="H16" s="730"/>
      <c r="I16" s="730"/>
      <c r="J16" s="725"/>
    </row>
    <row r="17" spans="1:10" ht="145.5" customHeight="1">
      <c r="A17" s="1002" t="s">
        <v>181</v>
      </c>
      <c r="B17" s="913" t="s">
        <v>722</v>
      </c>
      <c r="C17" s="726" t="s">
        <v>13</v>
      </c>
      <c r="D17" s="727">
        <v>150</v>
      </c>
      <c r="E17" s="730"/>
      <c r="F17" s="730"/>
      <c r="G17" s="856">
        <v>0.08</v>
      </c>
      <c r="H17" s="730"/>
      <c r="I17" s="730"/>
      <c r="J17" s="725"/>
    </row>
    <row r="18" spans="1:10" ht="63.75">
      <c r="A18" s="1002" t="s">
        <v>182</v>
      </c>
      <c r="B18" s="913" t="s">
        <v>723</v>
      </c>
      <c r="C18" s="726" t="s">
        <v>13</v>
      </c>
      <c r="D18" s="727">
        <v>20</v>
      </c>
      <c r="E18" s="730"/>
      <c r="F18" s="730"/>
      <c r="G18" s="856">
        <v>0.08</v>
      </c>
      <c r="H18" s="730"/>
      <c r="I18" s="730"/>
      <c r="J18" s="725"/>
    </row>
    <row r="19" spans="1:10" ht="25.5">
      <c r="A19" s="1002" t="s">
        <v>183</v>
      </c>
      <c r="B19" s="913" t="s">
        <v>724</v>
      </c>
      <c r="C19" s="726" t="s">
        <v>27</v>
      </c>
      <c r="D19" s="727">
        <v>1000</v>
      </c>
      <c r="E19" s="730"/>
      <c r="F19" s="730"/>
      <c r="G19" s="856">
        <v>0.08</v>
      </c>
      <c r="H19" s="730"/>
      <c r="I19" s="730"/>
      <c r="J19" s="725"/>
    </row>
    <row r="20" spans="1:10" ht="25.5">
      <c r="A20" s="1002" t="s">
        <v>185</v>
      </c>
      <c r="B20" s="913" t="s">
        <v>725</v>
      </c>
      <c r="C20" s="726" t="s">
        <v>13</v>
      </c>
      <c r="D20" s="727">
        <v>400</v>
      </c>
      <c r="E20" s="730"/>
      <c r="F20" s="730"/>
      <c r="G20" s="856">
        <v>0.08</v>
      </c>
      <c r="H20" s="730"/>
      <c r="I20" s="730"/>
      <c r="J20" s="725"/>
    </row>
    <row r="21" spans="1:10" ht="12.75">
      <c r="A21" s="1002" t="s">
        <v>188</v>
      </c>
      <c r="B21" s="913" t="s">
        <v>726</v>
      </c>
      <c r="C21" s="726" t="s">
        <v>13</v>
      </c>
      <c r="D21" s="727">
        <v>1000</v>
      </c>
      <c r="E21" s="730"/>
      <c r="F21" s="730"/>
      <c r="G21" s="856">
        <v>0.08</v>
      </c>
      <c r="H21" s="730"/>
      <c r="I21" s="730"/>
      <c r="J21" s="725"/>
    </row>
    <row r="22" spans="1:10" ht="12.75">
      <c r="A22" s="1002" t="s">
        <v>190</v>
      </c>
      <c r="B22" s="913" t="s">
        <v>609</v>
      </c>
      <c r="C22" s="726" t="s">
        <v>23</v>
      </c>
      <c r="D22" s="727">
        <v>2000</v>
      </c>
      <c r="E22" s="730"/>
      <c r="F22" s="730"/>
      <c r="G22" s="856">
        <v>0.08</v>
      </c>
      <c r="H22" s="730"/>
      <c r="I22" s="730"/>
      <c r="J22" s="725"/>
    </row>
    <row r="23" spans="1:10" ht="25.5">
      <c r="A23" s="1002" t="s">
        <v>192</v>
      </c>
      <c r="B23" s="913" t="s">
        <v>611</v>
      </c>
      <c r="C23" s="726" t="s">
        <v>13</v>
      </c>
      <c r="D23" s="727">
        <v>6000</v>
      </c>
      <c r="E23" s="730"/>
      <c r="F23" s="730"/>
      <c r="G23" s="856">
        <v>0.08</v>
      </c>
      <c r="H23" s="730"/>
      <c r="I23" s="730"/>
      <c r="J23" s="725"/>
    </row>
    <row r="24" spans="1:10" ht="25.5">
      <c r="A24" s="1002" t="s">
        <v>193</v>
      </c>
      <c r="B24" s="913" t="s">
        <v>727</v>
      </c>
      <c r="C24" s="726" t="s">
        <v>13</v>
      </c>
      <c r="D24" s="727">
        <v>4000</v>
      </c>
      <c r="E24" s="730"/>
      <c r="F24" s="730"/>
      <c r="G24" s="856">
        <v>0.08</v>
      </c>
      <c r="H24" s="730"/>
      <c r="I24" s="730"/>
      <c r="J24" s="725"/>
    </row>
    <row r="25" spans="1:10" ht="51">
      <c r="A25" s="1002" t="s">
        <v>195</v>
      </c>
      <c r="B25" s="913" t="s">
        <v>728</v>
      </c>
      <c r="C25" s="726" t="s">
        <v>13</v>
      </c>
      <c r="D25" s="727">
        <v>1300</v>
      </c>
      <c r="E25" s="730"/>
      <c r="F25" s="730"/>
      <c r="G25" s="856">
        <v>0.08</v>
      </c>
      <c r="H25" s="730"/>
      <c r="I25" s="730"/>
      <c r="J25" s="725"/>
    </row>
    <row r="26" spans="1:10" ht="36" customHeight="1">
      <c r="A26" s="1002" t="s">
        <v>197</v>
      </c>
      <c r="B26" s="913" t="s">
        <v>729</v>
      </c>
      <c r="C26" s="726" t="s">
        <v>23</v>
      </c>
      <c r="D26" s="727">
        <v>1200</v>
      </c>
      <c r="E26" s="730"/>
      <c r="F26" s="730"/>
      <c r="G26" s="1004">
        <v>0.08</v>
      </c>
      <c r="H26" s="730"/>
      <c r="I26" s="730"/>
      <c r="J26" s="937"/>
    </row>
    <row r="27" spans="1:13" s="1005" customFormat="1" ht="25.5" customHeight="1">
      <c r="A27" s="1002" t="s">
        <v>198</v>
      </c>
      <c r="B27" s="8" t="s">
        <v>730</v>
      </c>
      <c r="C27" s="9" t="s">
        <v>13</v>
      </c>
      <c r="D27" s="9">
        <v>500</v>
      </c>
      <c r="E27" s="166"/>
      <c r="F27" s="730"/>
      <c r="G27" s="856">
        <v>0.08</v>
      </c>
      <c r="H27" s="730"/>
      <c r="I27" s="730"/>
      <c r="J27" s="11"/>
      <c r="K27" s="516"/>
      <c r="L27" s="134"/>
      <c r="M27" s="186"/>
    </row>
    <row r="28" spans="1:10" ht="204">
      <c r="A28" s="1002" t="s">
        <v>199</v>
      </c>
      <c r="B28" s="1006" t="s">
        <v>731</v>
      </c>
      <c r="C28" s="1007" t="s">
        <v>27</v>
      </c>
      <c r="D28" s="1008">
        <v>20</v>
      </c>
      <c r="E28" s="1009"/>
      <c r="F28" s="730"/>
      <c r="G28" s="856">
        <v>0.23</v>
      </c>
      <c r="H28" s="730"/>
      <c r="I28" s="730"/>
      <c r="J28" s="16"/>
    </row>
    <row r="29" spans="1:10" ht="12.75">
      <c r="A29" s="1002" t="s">
        <v>201</v>
      </c>
      <c r="B29" s="1010" t="s">
        <v>732</v>
      </c>
      <c r="C29" s="16" t="s">
        <v>13</v>
      </c>
      <c r="D29" s="16">
        <v>50</v>
      </c>
      <c r="E29" s="102"/>
      <c r="F29" s="730"/>
      <c r="G29" s="954">
        <v>0.08</v>
      </c>
      <c r="H29" s="730"/>
      <c r="I29" s="730"/>
      <c r="J29" s="699"/>
    </row>
    <row r="30" spans="1:10" ht="12.75">
      <c r="A30" s="1002" t="s">
        <v>203</v>
      </c>
      <c r="B30" s="1010" t="s">
        <v>733</v>
      </c>
      <c r="C30" s="16" t="s">
        <v>27</v>
      </c>
      <c r="D30" s="16">
        <v>12</v>
      </c>
      <c r="E30" s="17"/>
      <c r="F30" s="1011"/>
      <c r="G30" s="954">
        <v>0.23</v>
      </c>
      <c r="H30" s="1011"/>
      <c r="I30" s="1011"/>
      <c r="J30" s="699"/>
    </row>
    <row r="31" spans="1:10" ht="14.25" customHeight="1">
      <c r="A31" s="1531" t="s">
        <v>20</v>
      </c>
      <c r="B31" s="1532"/>
      <c r="C31" s="726" t="s">
        <v>21</v>
      </c>
      <c r="D31" s="727" t="s">
        <v>21</v>
      </c>
      <c r="E31" s="855" t="s">
        <v>21</v>
      </c>
      <c r="F31" s="852"/>
      <c r="G31" s="727" t="s">
        <v>21</v>
      </c>
      <c r="H31" s="855" t="s">
        <v>21</v>
      </c>
      <c r="I31" s="855"/>
      <c r="J31" s="727" t="s">
        <v>21</v>
      </c>
    </row>
    <row r="33" ht="25.5" customHeight="1"/>
    <row r="36" ht="12.75">
      <c r="C36" s="111"/>
    </row>
  </sheetData>
  <sheetProtection selectLockedCells="1" selectUnlockedCells="1"/>
  <mergeCells count="2">
    <mergeCell ref="A1:IV1"/>
    <mergeCell ref="A31:B31"/>
  </mergeCells>
  <printOptions/>
  <pageMargins left="0.7" right="0.7" top="1.14375" bottom="1.14375" header="0.5118055555555555" footer="0.5118055555555555"/>
  <pageSetup horizontalDpi="300" verticalDpi="300" orientation="landscape" paperSize="9" r:id="rId1"/>
</worksheet>
</file>

<file path=xl/worksheets/sheet67.xml><?xml version="1.0" encoding="utf-8"?>
<worksheet xmlns="http://schemas.openxmlformats.org/spreadsheetml/2006/main" xmlns:r="http://schemas.openxmlformats.org/officeDocument/2006/relationships">
  <sheetPr>
    <tabColor indexed="44"/>
  </sheetPr>
  <dimension ref="A1:AF15"/>
  <sheetViews>
    <sheetView zoomScalePageLayoutView="0" workbookViewId="0" topLeftCell="A1">
      <selection activeCell="A15" sqref="A15:B15"/>
    </sheetView>
  </sheetViews>
  <sheetFormatPr defaultColWidth="8.125" defaultRowHeight="14.25"/>
  <cols>
    <col min="1" max="1" width="3.375" style="676" bestFit="1" customWidth="1"/>
    <col min="2" max="2" width="24.625" style="676" customWidth="1"/>
    <col min="3" max="3" width="6.375" style="676" customWidth="1"/>
    <col min="4" max="4" width="8.50390625" style="676" customWidth="1"/>
    <col min="5" max="5" width="8.125" style="681" customWidth="1"/>
    <col min="6" max="6" width="12.375" style="681" customWidth="1"/>
    <col min="7" max="7" width="8.125" style="676" customWidth="1"/>
    <col min="8" max="8" width="13.125" style="681" customWidth="1"/>
    <col min="9" max="9" width="15.125" style="681" customWidth="1"/>
    <col min="10" max="10" width="11.75390625" style="676" customWidth="1"/>
    <col min="11" max="16384" width="8.125" style="676" customWidth="1"/>
  </cols>
  <sheetData>
    <row r="1" spans="1:10" s="719" customFormat="1" ht="12.75">
      <c r="A1" s="1550" t="s">
        <v>1070</v>
      </c>
      <c r="B1" s="1530"/>
      <c r="C1" s="1530"/>
      <c r="D1" s="1530"/>
      <c r="E1" s="1530"/>
      <c r="F1" s="1530"/>
      <c r="G1" s="1530"/>
      <c r="H1" s="1530"/>
      <c r="I1" s="1530"/>
      <c r="J1" s="1551"/>
    </row>
    <row r="2" spans="1:32" ht="51">
      <c r="A2" s="669" t="s">
        <v>0</v>
      </c>
      <c r="B2" s="670" t="s">
        <v>37</v>
      </c>
      <c r="C2" s="670" t="s">
        <v>2</v>
      </c>
      <c r="D2" s="670" t="s">
        <v>38</v>
      </c>
      <c r="E2" s="935" t="s">
        <v>4</v>
      </c>
      <c r="F2" s="106" t="s">
        <v>5</v>
      </c>
      <c r="G2" s="936" t="s">
        <v>39</v>
      </c>
      <c r="H2" s="106" t="s">
        <v>7</v>
      </c>
      <c r="I2" s="106" t="s">
        <v>8</v>
      </c>
      <c r="J2" s="105" t="s">
        <v>40</v>
      </c>
      <c r="O2" s="938"/>
      <c r="P2" s="938"/>
      <c r="Q2" s="938"/>
      <c r="R2" s="938"/>
      <c r="S2" s="938"/>
      <c r="T2" s="938"/>
      <c r="U2" s="938"/>
      <c r="V2" s="938"/>
      <c r="W2" s="938"/>
      <c r="X2" s="938"/>
      <c r="Y2" s="938"/>
      <c r="Z2" s="938"/>
      <c r="AA2" s="938"/>
      <c r="AB2" s="938"/>
      <c r="AC2" s="938"/>
      <c r="AD2" s="938"/>
      <c r="AE2" s="938"/>
      <c r="AF2" s="938"/>
    </row>
    <row r="3" spans="1:10" ht="113.25" customHeight="1">
      <c r="A3" s="725" t="s">
        <v>11</v>
      </c>
      <c r="B3" s="939" t="s">
        <v>734</v>
      </c>
      <c r="C3" s="731" t="s">
        <v>13</v>
      </c>
      <c r="D3" s="725">
        <v>50</v>
      </c>
      <c r="E3" s="940"/>
      <c r="F3" s="941"/>
      <c r="G3" s="952">
        <v>0.08</v>
      </c>
      <c r="H3" s="941"/>
      <c r="I3" s="921"/>
      <c r="J3" s="731"/>
    </row>
    <row r="4" spans="1:10" ht="102">
      <c r="A4" s="725" t="s">
        <v>14</v>
      </c>
      <c r="B4" s="942" t="s">
        <v>735</v>
      </c>
      <c r="C4" s="731" t="s">
        <v>23</v>
      </c>
      <c r="D4" s="725">
        <v>80</v>
      </c>
      <c r="E4" s="940"/>
      <c r="F4" s="941"/>
      <c r="G4" s="952">
        <v>0.08</v>
      </c>
      <c r="H4" s="941"/>
      <c r="I4" s="921"/>
      <c r="J4" s="731"/>
    </row>
    <row r="5" spans="1:10" ht="216.75">
      <c r="A5" s="725" t="s">
        <v>16</v>
      </c>
      <c r="B5" s="943" t="s">
        <v>736</v>
      </c>
      <c r="C5" s="850" t="s">
        <v>13</v>
      </c>
      <c r="D5" s="851">
        <v>40</v>
      </c>
      <c r="E5" s="730"/>
      <c r="F5" s="941"/>
      <c r="G5" s="952">
        <v>0.08</v>
      </c>
      <c r="H5" s="941"/>
      <c r="I5" s="921"/>
      <c r="J5" s="731"/>
    </row>
    <row r="6" spans="1:10" ht="153">
      <c r="A6" s="725" t="s">
        <v>18</v>
      </c>
      <c r="B6" s="944" t="s">
        <v>737</v>
      </c>
      <c r="C6" s="850" t="s">
        <v>13</v>
      </c>
      <c r="D6" s="851">
        <v>150</v>
      </c>
      <c r="E6" s="730"/>
      <c r="F6" s="941"/>
      <c r="G6" s="952">
        <v>0.08</v>
      </c>
      <c r="H6" s="941"/>
      <c r="I6" s="921"/>
      <c r="J6" s="731"/>
    </row>
    <row r="7" spans="1:10" ht="242.25">
      <c r="A7" s="725" t="s">
        <v>45</v>
      </c>
      <c r="B7" s="945" t="s">
        <v>738</v>
      </c>
      <c r="C7" s="731" t="s">
        <v>13</v>
      </c>
      <c r="D7" s="731">
        <v>30</v>
      </c>
      <c r="E7" s="730"/>
      <c r="F7" s="941"/>
      <c r="G7" s="952">
        <v>0.08</v>
      </c>
      <c r="H7" s="941"/>
      <c r="I7" s="921"/>
      <c r="J7" s="946"/>
    </row>
    <row r="8" spans="1:10" ht="280.5">
      <c r="A8" s="725" t="s">
        <v>47</v>
      </c>
      <c r="B8" s="913" t="s">
        <v>739</v>
      </c>
      <c r="C8" s="726" t="s">
        <v>13</v>
      </c>
      <c r="D8" s="727">
        <v>80</v>
      </c>
      <c r="E8" s="730"/>
      <c r="F8" s="941"/>
      <c r="G8" s="952">
        <v>0.08</v>
      </c>
      <c r="H8" s="941"/>
      <c r="I8" s="921"/>
      <c r="J8" s="922"/>
    </row>
    <row r="9" spans="1:14" ht="162.75" customHeight="1">
      <c r="A9" s="725" t="s">
        <v>49</v>
      </c>
      <c r="B9" s="8" t="s">
        <v>740</v>
      </c>
      <c r="C9" s="9" t="s">
        <v>13</v>
      </c>
      <c r="D9" s="10">
        <v>600</v>
      </c>
      <c r="E9" s="11"/>
      <c r="F9" s="941"/>
      <c r="G9" s="952">
        <v>0.08</v>
      </c>
      <c r="H9" s="941"/>
      <c r="I9" s="947"/>
      <c r="J9" s="663"/>
      <c r="L9" s="126"/>
      <c r="M9" s="522"/>
      <c r="N9" s="938"/>
    </row>
    <row r="10" spans="1:13" ht="189.75" customHeight="1">
      <c r="A10" s="725" t="s">
        <v>51</v>
      </c>
      <c r="B10" s="8" t="s">
        <v>741</v>
      </c>
      <c r="C10" s="10" t="s">
        <v>13</v>
      </c>
      <c r="D10" s="15">
        <v>390</v>
      </c>
      <c r="E10" s="175"/>
      <c r="F10" s="941"/>
      <c r="G10" s="952">
        <v>0.08</v>
      </c>
      <c r="H10" s="941"/>
      <c r="I10" s="947"/>
      <c r="J10" s="663"/>
      <c r="L10" s="522"/>
      <c r="M10" s="186"/>
    </row>
    <row r="11" spans="1:10" ht="216.75">
      <c r="A11" s="725" t="s">
        <v>53</v>
      </c>
      <c r="B11" s="948" t="s">
        <v>742</v>
      </c>
      <c r="C11" s="946" t="s">
        <v>13</v>
      </c>
      <c r="D11" s="949">
        <v>20</v>
      </c>
      <c r="E11" s="921"/>
      <c r="F11" s="941"/>
      <c r="G11" s="918">
        <v>0.08</v>
      </c>
      <c r="H11" s="941"/>
      <c r="I11" s="947"/>
      <c r="J11" s="663"/>
    </row>
    <row r="12" spans="1:10" ht="30" customHeight="1">
      <c r="A12" s="725" t="s">
        <v>55</v>
      </c>
      <c r="B12" s="913" t="s">
        <v>557</v>
      </c>
      <c r="C12" s="726" t="s">
        <v>13</v>
      </c>
      <c r="D12" s="727">
        <v>200</v>
      </c>
      <c r="E12" s="730"/>
      <c r="F12" s="941"/>
      <c r="G12" s="918">
        <v>0.08</v>
      </c>
      <c r="H12" s="941"/>
      <c r="I12" s="947"/>
      <c r="J12" s="663"/>
    </row>
    <row r="13" spans="1:10" ht="117" customHeight="1">
      <c r="A13" s="725" t="s">
        <v>57</v>
      </c>
      <c r="B13" s="913" t="s">
        <v>993</v>
      </c>
      <c r="C13" s="731" t="s">
        <v>13</v>
      </c>
      <c r="D13" s="725">
        <v>60</v>
      </c>
      <c r="E13" s="730"/>
      <c r="F13" s="941"/>
      <c r="G13" s="918">
        <v>0.08</v>
      </c>
      <c r="H13" s="941"/>
      <c r="I13" s="947"/>
      <c r="J13" s="663"/>
    </row>
    <row r="14" spans="1:10" ht="120" customHeight="1">
      <c r="A14" s="725" t="s">
        <v>119</v>
      </c>
      <c r="B14" s="950" t="s">
        <v>744</v>
      </c>
      <c r="C14" s="946" t="s">
        <v>13</v>
      </c>
      <c r="D14" s="949">
        <v>50</v>
      </c>
      <c r="E14" s="921"/>
      <c r="F14" s="941"/>
      <c r="G14" s="918">
        <v>0.08</v>
      </c>
      <c r="H14" s="941"/>
      <c r="I14" s="947"/>
      <c r="J14" s="663"/>
    </row>
    <row r="15" spans="1:10" ht="14.25" customHeight="1">
      <c r="A15" s="1531" t="s">
        <v>20</v>
      </c>
      <c r="B15" s="1532"/>
      <c r="C15" s="879" t="s">
        <v>21</v>
      </c>
      <c r="D15" s="880" t="s">
        <v>21</v>
      </c>
      <c r="E15" s="830" t="s">
        <v>21</v>
      </c>
      <c r="F15" s="852"/>
      <c r="G15" s="880" t="s">
        <v>21</v>
      </c>
      <c r="H15" s="11" t="s">
        <v>21</v>
      </c>
      <c r="I15" s="827"/>
      <c r="J15" s="16" t="s">
        <v>21</v>
      </c>
    </row>
  </sheetData>
  <sheetProtection selectLockedCells="1" selectUnlockedCells="1"/>
  <mergeCells count="2">
    <mergeCell ref="A1:J1"/>
    <mergeCell ref="A15:B15"/>
  </mergeCells>
  <printOptions/>
  <pageMargins left="0.7" right="0.7" top="1.14375" bottom="1.14375" header="0.5118055555555555" footer="0.5118055555555555"/>
  <pageSetup horizontalDpi="300" verticalDpi="300" orientation="landscape" paperSize="9" r:id="rId1"/>
</worksheet>
</file>

<file path=xl/worksheets/sheet68.xml><?xml version="1.0" encoding="utf-8"?>
<worksheet xmlns="http://schemas.openxmlformats.org/spreadsheetml/2006/main" xmlns:r="http://schemas.openxmlformats.org/officeDocument/2006/relationships">
  <sheetPr>
    <tabColor indexed="25"/>
  </sheetPr>
  <dimension ref="A1:J24"/>
  <sheetViews>
    <sheetView view="pageBreakPreview" zoomScale="60" zoomScalePageLayoutView="0" workbookViewId="0" topLeftCell="A2">
      <selection activeCell="A24" sqref="A24:B24"/>
    </sheetView>
  </sheetViews>
  <sheetFormatPr defaultColWidth="8.125" defaultRowHeight="14.25"/>
  <cols>
    <col min="1" max="1" width="3.50390625" style="676" customWidth="1"/>
    <col min="2" max="2" width="27.375" style="676" customWidth="1"/>
    <col min="3" max="3" width="7.50390625" style="676" customWidth="1"/>
    <col min="4" max="4" width="8.625" style="676" customWidth="1"/>
    <col min="5" max="5" width="11.25390625" style="681" customWidth="1"/>
    <col min="6" max="6" width="13.00390625" style="676" customWidth="1"/>
    <col min="7" max="7" width="8.625" style="676" customWidth="1"/>
    <col min="8" max="8" width="14.125" style="681" customWidth="1"/>
    <col min="9" max="9" width="13.375" style="681" customWidth="1"/>
    <col min="10" max="10" width="10.75390625" style="676" customWidth="1"/>
    <col min="11" max="207" width="0" style="676" hidden="1" customWidth="1"/>
    <col min="208" max="16384" width="8.125" style="676" customWidth="1"/>
  </cols>
  <sheetData>
    <row r="1" spans="1:10" s="719" customFormat="1" ht="24" customHeight="1">
      <c r="A1" s="1549" t="s">
        <v>1069</v>
      </c>
      <c r="B1" s="1549"/>
      <c r="C1" s="1549"/>
      <c r="D1" s="1549"/>
      <c r="E1" s="1549"/>
      <c r="F1" s="1549"/>
      <c r="G1" s="1549"/>
      <c r="H1" s="1549"/>
      <c r="I1" s="1549"/>
      <c r="J1" s="1549"/>
    </row>
    <row r="2" spans="1:10" ht="51">
      <c r="A2" s="669" t="s">
        <v>0</v>
      </c>
      <c r="B2" s="670" t="s">
        <v>37</v>
      </c>
      <c r="C2" s="105" t="s">
        <v>2</v>
      </c>
      <c r="D2" s="670" t="s">
        <v>38</v>
      </c>
      <c r="E2" s="935" t="s">
        <v>4</v>
      </c>
      <c r="F2" s="848" t="s">
        <v>5</v>
      </c>
      <c r="G2" s="936" t="s">
        <v>39</v>
      </c>
      <c r="H2" s="106" t="s">
        <v>7</v>
      </c>
      <c r="I2" s="106" t="s">
        <v>8</v>
      </c>
      <c r="J2" s="105" t="s">
        <v>40</v>
      </c>
    </row>
    <row r="3" spans="1:10" ht="38.25">
      <c r="A3" s="937" t="s">
        <v>11</v>
      </c>
      <c r="B3" s="913" t="s">
        <v>745</v>
      </c>
      <c r="C3" s="726" t="s">
        <v>13</v>
      </c>
      <c r="D3" s="727">
        <v>600</v>
      </c>
      <c r="E3" s="730"/>
      <c r="F3" s="13"/>
      <c r="G3" s="918">
        <v>0.08</v>
      </c>
      <c r="H3" s="812"/>
      <c r="I3" s="11"/>
      <c r="J3" s="731"/>
    </row>
    <row r="4" spans="1:10" ht="110.25" customHeight="1">
      <c r="A4" s="937" t="s">
        <v>14</v>
      </c>
      <c r="B4" s="919" t="s">
        <v>746</v>
      </c>
      <c r="C4" s="920" t="s">
        <v>13</v>
      </c>
      <c r="D4" s="877">
        <v>400</v>
      </c>
      <c r="E4" s="730"/>
      <c r="F4" s="13"/>
      <c r="G4" s="918">
        <v>0.08</v>
      </c>
      <c r="H4" s="812"/>
      <c r="I4" s="11"/>
      <c r="J4" s="731"/>
    </row>
    <row r="5" spans="1:10" ht="12.75">
      <c r="A5" s="937" t="s">
        <v>16</v>
      </c>
      <c r="B5" s="913" t="s">
        <v>747</v>
      </c>
      <c r="C5" s="726" t="s">
        <v>13</v>
      </c>
      <c r="D5" s="727">
        <v>100</v>
      </c>
      <c r="E5" s="730"/>
      <c r="F5" s="13"/>
      <c r="G5" s="918">
        <v>0.08</v>
      </c>
      <c r="H5" s="812"/>
      <c r="I5" s="11"/>
      <c r="J5" s="731"/>
    </row>
    <row r="6" spans="1:10" ht="113.25" customHeight="1">
      <c r="A6" s="937" t="s">
        <v>18</v>
      </c>
      <c r="B6" s="913" t="s">
        <v>748</v>
      </c>
      <c r="C6" s="726" t="s">
        <v>13</v>
      </c>
      <c r="D6" s="727">
        <v>5000</v>
      </c>
      <c r="E6" s="730"/>
      <c r="F6" s="13"/>
      <c r="G6" s="918">
        <v>0.08</v>
      </c>
      <c r="H6" s="812"/>
      <c r="I6" s="11"/>
      <c r="J6" s="731"/>
    </row>
    <row r="7" spans="1:10" ht="146.25" customHeight="1">
      <c r="A7" s="937" t="s">
        <v>45</v>
      </c>
      <c r="B7" s="913" t="s">
        <v>749</v>
      </c>
      <c r="C7" s="726" t="s">
        <v>13</v>
      </c>
      <c r="D7" s="727">
        <v>800</v>
      </c>
      <c r="E7" s="921"/>
      <c r="F7" s="57"/>
      <c r="G7" s="918">
        <v>0.08</v>
      </c>
      <c r="H7" s="812"/>
      <c r="I7" s="11"/>
      <c r="J7" s="922"/>
    </row>
    <row r="8" spans="1:10" ht="394.5" customHeight="1">
      <c r="A8" s="937" t="s">
        <v>47</v>
      </c>
      <c r="B8" s="913" t="s">
        <v>750</v>
      </c>
      <c r="C8" s="879" t="s">
        <v>13</v>
      </c>
      <c r="D8" s="880">
        <v>200</v>
      </c>
      <c r="E8" s="923"/>
      <c r="F8" s="57"/>
      <c r="G8" s="918">
        <v>0.08</v>
      </c>
      <c r="H8" s="812"/>
      <c r="I8" s="11"/>
      <c r="J8" s="922"/>
    </row>
    <row r="9" spans="1:10" ht="119.25" customHeight="1">
      <c r="A9" s="937" t="s">
        <v>49</v>
      </c>
      <c r="B9" s="913" t="s">
        <v>751</v>
      </c>
      <c r="C9" s="726" t="s">
        <v>13</v>
      </c>
      <c r="D9" s="727">
        <v>1500</v>
      </c>
      <c r="E9" s="730"/>
      <c r="F9" s="13"/>
      <c r="G9" s="918">
        <v>0.08</v>
      </c>
      <c r="H9" s="812"/>
      <c r="I9" s="11"/>
      <c r="J9" s="922"/>
    </row>
    <row r="10" spans="1:10" ht="351.75" customHeight="1">
      <c r="A10" s="937" t="s">
        <v>51</v>
      </c>
      <c r="B10" s="924" t="s">
        <v>752</v>
      </c>
      <c r="C10" s="9" t="s">
        <v>13</v>
      </c>
      <c r="D10" s="10">
        <v>100</v>
      </c>
      <c r="E10" s="11"/>
      <c r="F10" s="13"/>
      <c r="G10" s="918">
        <v>0.08</v>
      </c>
      <c r="H10" s="812"/>
      <c r="I10" s="166"/>
      <c r="J10" s="765"/>
    </row>
    <row r="11" spans="1:10" ht="123" customHeight="1">
      <c r="A11" s="937" t="s">
        <v>53</v>
      </c>
      <c r="B11" s="114" t="s">
        <v>753</v>
      </c>
      <c r="C11" s="9" t="s">
        <v>13</v>
      </c>
      <c r="D11" s="10">
        <v>200</v>
      </c>
      <c r="E11" s="11"/>
      <c r="F11" s="13"/>
      <c r="G11" s="918">
        <v>0.08</v>
      </c>
      <c r="H11" s="812"/>
      <c r="I11" s="11"/>
      <c r="J11" s="699"/>
    </row>
    <row r="12" spans="1:10" ht="110.25" customHeight="1">
      <c r="A12" s="937" t="s">
        <v>55</v>
      </c>
      <c r="B12" s="925" t="s">
        <v>754</v>
      </c>
      <c r="C12" s="120" t="s">
        <v>13</v>
      </c>
      <c r="D12" s="121">
        <v>1000</v>
      </c>
      <c r="E12" s="122"/>
      <c r="F12" s="13"/>
      <c r="G12" s="918">
        <v>0.08</v>
      </c>
      <c r="H12" s="812"/>
      <c r="I12" s="11"/>
      <c r="J12" s="699"/>
    </row>
    <row r="13" spans="1:10" ht="189.75" customHeight="1">
      <c r="A13" s="937" t="s">
        <v>57</v>
      </c>
      <c r="B13" s="738" t="s">
        <v>755</v>
      </c>
      <c r="C13" s="926" t="s">
        <v>13</v>
      </c>
      <c r="D13" s="873">
        <v>180</v>
      </c>
      <c r="E13" s="927"/>
      <c r="F13" s="177"/>
      <c r="G13" s="928">
        <v>0.08</v>
      </c>
      <c r="H13" s="812"/>
      <c r="I13" s="177"/>
      <c r="J13" s="699"/>
    </row>
    <row r="14" spans="1:10" ht="172.5" customHeight="1">
      <c r="A14" s="937" t="s">
        <v>119</v>
      </c>
      <c r="B14" s="929" t="s">
        <v>756</v>
      </c>
      <c r="C14" s="930" t="s">
        <v>13</v>
      </c>
      <c r="D14" s="873">
        <v>7000</v>
      </c>
      <c r="E14" s="927"/>
      <c r="F14" s="177"/>
      <c r="G14" s="928">
        <v>0.08</v>
      </c>
      <c r="H14" s="812"/>
      <c r="I14" s="177"/>
      <c r="J14" s="699"/>
    </row>
    <row r="15" spans="1:10" ht="63.75">
      <c r="A15" s="937" t="s">
        <v>177</v>
      </c>
      <c r="B15" s="164" t="s">
        <v>757</v>
      </c>
      <c r="C15" s="10" t="s">
        <v>23</v>
      </c>
      <c r="D15" s="10">
        <v>400</v>
      </c>
      <c r="E15" s="177"/>
      <c r="F15" s="177"/>
      <c r="G15" s="928">
        <v>0.08</v>
      </c>
      <c r="H15" s="812"/>
      <c r="I15" s="177"/>
      <c r="J15" s="699"/>
    </row>
    <row r="16" spans="1:10" ht="119.25" customHeight="1">
      <c r="A16" s="937" t="s">
        <v>179</v>
      </c>
      <c r="B16" s="164" t="s">
        <v>758</v>
      </c>
      <c r="C16" s="10" t="s">
        <v>13</v>
      </c>
      <c r="D16" s="10">
        <v>300</v>
      </c>
      <c r="E16" s="177"/>
      <c r="F16" s="177"/>
      <c r="G16" s="928">
        <v>0.08</v>
      </c>
      <c r="H16" s="812"/>
      <c r="I16" s="177"/>
      <c r="J16" s="699"/>
    </row>
    <row r="17" spans="1:10" ht="80.25" customHeight="1">
      <c r="A17" s="937" t="s">
        <v>181</v>
      </c>
      <c r="B17" s="738" t="s">
        <v>759</v>
      </c>
      <c r="C17" s="10" t="s">
        <v>13</v>
      </c>
      <c r="D17" s="873">
        <v>3000</v>
      </c>
      <c r="E17" s="931"/>
      <c r="F17" s="177"/>
      <c r="G17" s="928">
        <v>0.08</v>
      </c>
      <c r="H17" s="812"/>
      <c r="I17" s="177"/>
      <c r="J17" s="699"/>
    </row>
    <row r="18" spans="1:10" ht="90" customHeight="1">
      <c r="A18" s="937" t="s">
        <v>182</v>
      </c>
      <c r="B18" s="738" t="s">
        <v>760</v>
      </c>
      <c r="C18" s="10" t="s">
        <v>13</v>
      </c>
      <c r="D18" s="873">
        <v>50</v>
      </c>
      <c r="E18" s="852"/>
      <c r="F18" s="177"/>
      <c r="G18" s="932">
        <v>0.08</v>
      </c>
      <c r="H18" s="812"/>
      <c r="I18" s="177"/>
      <c r="J18" s="699"/>
    </row>
    <row r="19" spans="1:10" ht="144" customHeight="1">
      <c r="A19" s="937" t="s">
        <v>183</v>
      </c>
      <c r="B19" s="738" t="s">
        <v>761</v>
      </c>
      <c r="C19" s="10" t="s">
        <v>13</v>
      </c>
      <c r="D19" s="873">
        <v>650</v>
      </c>
      <c r="E19" s="852"/>
      <c r="F19" s="177"/>
      <c r="G19" s="932">
        <v>0.08</v>
      </c>
      <c r="H19" s="812"/>
      <c r="I19" s="177"/>
      <c r="J19" s="699"/>
    </row>
    <row r="20" spans="1:10" ht="183.75" customHeight="1">
      <c r="A20" s="937" t="s">
        <v>185</v>
      </c>
      <c r="B20" s="738" t="s">
        <v>762</v>
      </c>
      <c r="C20" s="10" t="s">
        <v>13</v>
      </c>
      <c r="D20" s="873">
        <v>300</v>
      </c>
      <c r="E20" s="852"/>
      <c r="F20" s="177"/>
      <c r="G20" s="932">
        <v>0.08</v>
      </c>
      <c r="H20" s="812"/>
      <c r="I20" s="177"/>
      <c r="J20" s="699"/>
    </row>
    <row r="21" spans="1:10" ht="76.5">
      <c r="A21" s="937" t="s">
        <v>188</v>
      </c>
      <c r="B21" s="933" t="s">
        <v>763</v>
      </c>
      <c r="C21" s="10" t="s">
        <v>13</v>
      </c>
      <c r="D21" s="934">
        <v>40</v>
      </c>
      <c r="E21" s="852"/>
      <c r="F21" s="177"/>
      <c r="G21" s="932">
        <v>0.08</v>
      </c>
      <c r="H21" s="812"/>
      <c r="I21" s="177"/>
      <c r="J21" s="699"/>
    </row>
    <row r="22" spans="1:10" ht="76.5">
      <c r="A22" s="937" t="s">
        <v>190</v>
      </c>
      <c r="B22" s="933" t="s">
        <v>764</v>
      </c>
      <c r="C22" s="10" t="s">
        <v>13</v>
      </c>
      <c r="D22" s="934">
        <v>30</v>
      </c>
      <c r="E22" s="852"/>
      <c r="F22" s="177"/>
      <c r="G22" s="932">
        <v>0.08</v>
      </c>
      <c r="H22" s="812"/>
      <c r="I22" s="177"/>
      <c r="J22" s="699"/>
    </row>
    <row r="23" spans="1:10" ht="12.75">
      <c r="A23" s="937" t="s">
        <v>192</v>
      </c>
      <c r="B23" s="738" t="s">
        <v>607</v>
      </c>
      <c r="C23" s="638" t="s">
        <v>13</v>
      </c>
      <c r="D23" s="873">
        <v>100</v>
      </c>
      <c r="E23" s="852"/>
      <c r="F23" s="177"/>
      <c r="G23" s="928">
        <v>0.08</v>
      </c>
      <c r="H23" s="812"/>
      <c r="I23" s="177"/>
      <c r="J23" s="699"/>
    </row>
    <row r="24" spans="1:10" ht="21.75" customHeight="1">
      <c r="A24" s="1531" t="s">
        <v>20</v>
      </c>
      <c r="B24" s="1532"/>
      <c r="C24" s="879" t="s">
        <v>21</v>
      </c>
      <c r="D24" s="880" t="s">
        <v>21</v>
      </c>
      <c r="E24" s="830" t="s">
        <v>21</v>
      </c>
      <c r="F24" s="997"/>
      <c r="G24" s="880" t="s">
        <v>21</v>
      </c>
      <c r="H24" s="11" t="s">
        <v>21</v>
      </c>
      <c r="I24" s="830"/>
      <c r="J24" s="880" t="s">
        <v>21</v>
      </c>
    </row>
  </sheetData>
  <sheetProtection selectLockedCells="1" selectUnlockedCells="1"/>
  <mergeCells count="2">
    <mergeCell ref="A1:J1"/>
    <mergeCell ref="A24:B24"/>
  </mergeCells>
  <printOptions/>
  <pageMargins left="0.7" right="0.7" top="1.14375" bottom="1.14375" header="0.5118055555555555" footer="0.5118055555555555"/>
  <pageSetup horizontalDpi="300" verticalDpi="300" orientation="landscape" paperSize="9" r:id="rId1"/>
  <colBreaks count="37" manualBreakCount="37">
    <brk id="10" max="65535" man="1"/>
    <brk id="11" max="65535" man="1"/>
    <brk id="22" max="65535" man="1"/>
    <brk id="23" max="65535" man="1"/>
    <brk id="24" max="65535" man="1"/>
    <brk id="25" max="65535" man="1"/>
    <brk id="26" max="65535" man="1"/>
    <brk id="27" max="65535" man="1"/>
    <brk id="28" max="65535" man="1"/>
    <brk id="29" max="65535" man="1"/>
    <brk id="30" max="65535" man="1"/>
    <brk id="33" max="65535" man="1"/>
    <brk id="34" max="65535" man="1"/>
    <brk id="35" max="65535" man="1"/>
    <brk id="36" max="65535" man="1"/>
    <brk id="37" max="65535" man="1"/>
    <brk id="38" max="65535" man="1"/>
    <brk id="39" max="65535" man="1"/>
    <brk id="40" max="65535" man="1"/>
    <brk id="41" max="65535" man="1"/>
    <brk id="42" max="65535" man="1"/>
    <brk id="43" max="65535" man="1"/>
    <brk id="46" max="65535" man="1"/>
    <brk id="48" max="65535" man="1"/>
    <brk id="50" max="65535" man="1"/>
    <brk id="51" max="65535" man="1"/>
    <brk id="52" max="65535" man="1"/>
    <brk id="53" max="65535" man="1"/>
    <brk id="54" max="65535" man="1"/>
    <brk id="145" max="65535" man="1"/>
    <brk id="146" max="65535" man="1"/>
    <brk id="147" max="65535" man="1"/>
    <brk id="148" max="65535" man="1"/>
    <brk id="149" max="65535" man="1"/>
    <brk id="150" max="65535" man="1"/>
    <brk id="152" max="65535" man="1"/>
    <brk id="232" max="65535" man="1"/>
  </colBreaks>
</worksheet>
</file>

<file path=xl/worksheets/sheet69.xml><?xml version="1.0" encoding="utf-8"?>
<worksheet xmlns="http://schemas.openxmlformats.org/spreadsheetml/2006/main" xmlns:r="http://schemas.openxmlformats.org/officeDocument/2006/relationships">
  <dimension ref="A2:J33"/>
  <sheetViews>
    <sheetView zoomScalePageLayoutView="0" workbookViewId="0" topLeftCell="A1">
      <selection activeCell="A2" sqref="A2"/>
    </sheetView>
  </sheetViews>
  <sheetFormatPr defaultColWidth="9.00390625" defaultRowHeight="14.25"/>
  <cols>
    <col min="2" max="2" width="25.125" style="0" customWidth="1"/>
    <col min="10" max="10" width="17.50390625" style="0" customWidth="1"/>
  </cols>
  <sheetData>
    <row r="1" ht="18.75" customHeight="1"/>
    <row r="2" s="1552" customFormat="1" ht="24" customHeight="1">
      <c r="A2" s="1552" t="s">
        <v>765</v>
      </c>
    </row>
    <row r="3" spans="1:10" ht="24">
      <c r="A3" s="518" t="s">
        <v>0</v>
      </c>
      <c r="B3" s="519" t="s">
        <v>37</v>
      </c>
      <c r="C3" s="513" t="s">
        <v>2</v>
      </c>
      <c r="D3" s="519" t="s">
        <v>38</v>
      </c>
      <c r="E3" s="550" t="s">
        <v>4</v>
      </c>
      <c r="F3" s="533" t="s">
        <v>5</v>
      </c>
      <c r="G3" s="520" t="s">
        <v>39</v>
      </c>
      <c r="H3" s="533" t="s">
        <v>7</v>
      </c>
      <c r="I3" s="533" t="s">
        <v>8</v>
      </c>
      <c r="J3" s="513" t="s">
        <v>40</v>
      </c>
    </row>
    <row r="4" spans="1:10" ht="156">
      <c r="A4" s="326" t="s">
        <v>11</v>
      </c>
      <c r="B4" s="299" t="s">
        <v>766</v>
      </c>
      <c r="C4" s="551" t="s">
        <v>13</v>
      </c>
      <c r="D4" s="264">
        <v>180</v>
      </c>
      <c r="E4" s="552">
        <v>0.48</v>
      </c>
      <c r="F4" s="534">
        <v>86.4</v>
      </c>
      <c r="G4" s="524">
        <v>0.08</v>
      </c>
      <c r="H4" s="535">
        <v>0.52</v>
      </c>
      <c r="I4" s="139">
        <v>93.6</v>
      </c>
      <c r="J4" s="536"/>
    </row>
    <row r="5" spans="1:10" ht="156">
      <c r="A5" s="515" t="s">
        <v>14</v>
      </c>
      <c r="B5" s="553" t="s">
        <v>756</v>
      </c>
      <c r="C5" s="554" t="s">
        <v>13</v>
      </c>
      <c r="D5" s="264">
        <v>7000</v>
      </c>
      <c r="E5" s="552">
        <v>0.48</v>
      </c>
      <c r="F5" s="534">
        <v>480</v>
      </c>
      <c r="G5" s="524">
        <v>0.08</v>
      </c>
      <c r="H5" s="535">
        <v>0.52</v>
      </c>
      <c r="I5" s="139">
        <v>520</v>
      </c>
      <c r="J5" s="536"/>
    </row>
    <row r="6" spans="1:10" ht="33" customHeight="1">
      <c r="A6" s="515" t="s">
        <v>119</v>
      </c>
      <c r="B6" s="137" t="s">
        <v>767</v>
      </c>
      <c r="C6" s="537" t="s">
        <v>23</v>
      </c>
      <c r="D6" s="138">
        <v>600</v>
      </c>
      <c r="E6" s="139">
        <v>3.26</v>
      </c>
      <c r="F6" s="139">
        <v>1955.9999999999998</v>
      </c>
      <c r="G6" s="524">
        <v>0.08</v>
      </c>
      <c r="H6" s="139">
        <v>3.5208</v>
      </c>
      <c r="I6" s="139">
        <v>2112.48</v>
      </c>
      <c r="J6" s="37"/>
    </row>
    <row r="7" spans="1:10" ht="26.25" customHeight="1">
      <c r="A7" s="326" t="s">
        <v>177</v>
      </c>
      <c r="B7" s="137" t="s">
        <v>768</v>
      </c>
      <c r="C7" s="537" t="s">
        <v>13</v>
      </c>
      <c r="D7" s="138">
        <v>60</v>
      </c>
      <c r="E7" s="139">
        <v>4.9</v>
      </c>
      <c r="F7" s="139">
        <v>294</v>
      </c>
      <c r="G7" s="524">
        <v>0.08</v>
      </c>
      <c r="H7" s="139">
        <v>5.292000000000001</v>
      </c>
      <c r="I7" s="139">
        <v>317.52000000000004</v>
      </c>
      <c r="J7" s="37"/>
    </row>
    <row r="8" spans="1:10" ht="46.5" customHeight="1">
      <c r="A8" s="515" t="s">
        <v>179</v>
      </c>
      <c r="B8" s="137" t="s">
        <v>769</v>
      </c>
      <c r="C8" s="537" t="s">
        <v>23</v>
      </c>
      <c r="D8" s="138">
        <v>300</v>
      </c>
      <c r="E8" s="139">
        <v>5</v>
      </c>
      <c r="F8" s="139">
        <v>1500</v>
      </c>
      <c r="G8" s="524">
        <v>0.08</v>
      </c>
      <c r="H8" s="139">
        <v>5.4</v>
      </c>
      <c r="I8" s="139">
        <v>1620</v>
      </c>
      <c r="J8" s="37"/>
    </row>
    <row r="9" spans="1:10" ht="120">
      <c r="A9" s="326" t="s">
        <v>181</v>
      </c>
      <c r="B9" s="137" t="s">
        <v>770</v>
      </c>
      <c r="C9" s="537" t="s">
        <v>13</v>
      </c>
      <c r="D9" s="138">
        <v>300</v>
      </c>
      <c r="E9" s="139">
        <v>1.5</v>
      </c>
      <c r="F9" s="139">
        <v>450</v>
      </c>
      <c r="G9" s="524">
        <v>0.08</v>
      </c>
      <c r="H9" s="139">
        <v>1.62</v>
      </c>
      <c r="I9" s="139">
        <v>486.00000000000006</v>
      </c>
      <c r="J9" s="37"/>
    </row>
    <row r="10" spans="1:10" ht="72.75" customHeight="1">
      <c r="A10" s="515" t="s">
        <v>190</v>
      </c>
      <c r="B10" s="299" t="s">
        <v>759</v>
      </c>
      <c r="C10" s="537" t="s">
        <v>13</v>
      </c>
      <c r="D10" s="264">
        <v>3000</v>
      </c>
      <c r="E10" s="555">
        <v>0.75</v>
      </c>
      <c r="F10" s="556">
        <v>2250</v>
      </c>
      <c r="G10" s="524">
        <v>0.08</v>
      </c>
      <c r="H10" s="139">
        <v>0.81</v>
      </c>
      <c r="I10" s="557">
        <v>2430</v>
      </c>
      <c r="J10" s="47"/>
    </row>
    <row r="11" spans="1:10" ht="89.25" customHeight="1">
      <c r="A11" s="326" t="s">
        <v>192</v>
      </c>
      <c r="B11" s="299" t="s">
        <v>760</v>
      </c>
      <c r="C11" s="537" t="s">
        <v>13</v>
      </c>
      <c r="D11" s="264">
        <v>50</v>
      </c>
      <c r="E11" s="558">
        <v>1</v>
      </c>
      <c r="F11" s="556">
        <v>50</v>
      </c>
      <c r="G11" s="559">
        <v>0.08</v>
      </c>
      <c r="H11" s="139">
        <v>1.08</v>
      </c>
      <c r="I11" s="560">
        <v>54</v>
      </c>
      <c r="J11" s="37"/>
    </row>
    <row r="12" spans="1:10" ht="120">
      <c r="A12" s="515" t="s">
        <v>193</v>
      </c>
      <c r="B12" s="299" t="s">
        <v>771</v>
      </c>
      <c r="C12" s="537" t="s">
        <v>13</v>
      </c>
      <c r="D12" s="514">
        <v>300</v>
      </c>
      <c r="E12" s="558">
        <v>1.75</v>
      </c>
      <c r="F12" s="556">
        <v>525</v>
      </c>
      <c r="G12" s="559">
        <v>0.08</v>
      </c>
      <c r="H12" s="139">
        <v>1.89</v>
      </c>
      <c r="I12" s="561">
        <v>567</v>
      </c>
      <c r="J12" s="37"/>
    </row>
    <row r="13" spans="1:10" ht="156">
      <c r="A13" s="326" t="s">
        <v>195</v>
      </c>
      <c r="B13" s="299" t="s">
        <v>772</v>
      </c>
      <c r="C13" s="537" t="s">
        <v>13</v>
      </c>
      <c r="D13" s="514">
        <v>100</v>
      </c>
      <c r="E13" s="558">
        <v>2.6</v>
      </c>
      <c r="F13" s="556">
        <v>260</v>
      </c>
      <c r="G13" s="559">
        <v>0.08</v>
      </c>
      <c r="H13" s="139">
        <v>2.8080000000000003</v>
      </c>
      <c r="I13" s="561">
        <v>280.8</v>
      </c>
      <c r="J13" s="37"/>
    </row>
    <row r="14" spans="1:10" ht="120">
      <c r="A14" s="515" t="s">
        <v>197</v>
      </c>
      <c r="B14" s="299" t="s">
        <v>773</v>
      </c>
      <c r="C14" s="537" t="s">
        <v>13</v>
      </c>
      <c r="D14" s="514">
        <v>50</v>
      </c>
      <c r="E14" s="558">
        <v>1.85</v>
      </c>
      <c r="F14" s="556">
        <v>92.5</v>
      </c>
      <c r="G14" s="559">
        <v>0.08</v>
      </c>
      <c r="H14" s="139">
        <v>1.9980000000000002</v>
      </c>
      <c r="I14" s="561">
        <v>99.9</v>
      </c>
      <c r="J14" s="37"/>
    </row>
    <row r="15" spans="1:10" ht="132">
      <c r="A15" s="326" t="s">
        <v>198</v>
      </c>
      <c r="B15" s="299" t="s">
        <v>774</v>
      </c>
      <c r="C15" s="537" t="s">
        <v>13</v>
      </c>
      <c r="D15" s="514">
        <v>100</v>
      </c>
      <c r="E15" s="558">
        <v>3.2</v>
      </c>
      <c r="F15" s="556">
        <v>320</v>
      </c>
      <c r="G15" s="559">
        <v>0.08</v>
      </c>
      <c r="H15" s="139">
        <v>3.4560000000000004</v>
      </c>
      <c r="I15" s="561">
        <v>345.6</v>
      </c>
      <c r="J15" s="37"/>
    </row>
    <row r="16" spans="1:10" ht="80.25" customHeight="1">
      <c r="A16" s="515" t="s">
        <v>199</v>
      </c>
      <c r="B16" s="562" t="s">
        <v>763</v>
      </c>
      <c r="C16" s="537" t="s">
        <v>13</v>
      </c>
      <c r="D16" s="563">
        <v>10</v>
      </c>
      <c r="E16" s="558">
        <v>7.5</v>
      </c>
      <c r="F16" s="556">
        <v>75</v>
      </c>
      <c r="G16" s="559">
        <v>0.08</v>
      </c>
      <c r="H16" s="139">
        <v>8.100000000000001</v>
      </c>
      <c r="I16" s="561">
        <v>81.00000000000001</v>
      </c>
      <c r="J16" s="37"/>
    </row>
    <row r="17" spans="1:10" ht="80.25" customHeight="1">
      <c r="A17" s="326" t="s">
        <v>201</v>
      </c>
      <c r="B17" s="562" t="s">
        <v>764</v>
      </c>
      <c r="C17" s="537" t="s">
        <v>13</v>
      </c>
      <c r="D17" s="563">
        <v>30</v>
      </c>
      <c r="E17" s="558">
        <v>4.5</v>
      </c>
      <c r="F17" s="556">
        <v>135</v>
      </c>
      <c r="G17" s="559">
        <v>0.08</v>
      </c>
      <c r="H17" s="139">
        <v>4.86</v>
      </c>
      <c r="I17" s="561">
        <v>145.8</v>
      </c>
      <c r="J17" s="37"/>
    </row>
    <row r="18" spans="1:10" s="27" customFormat="1" ht="33" customHeight="1">
      <c r="A18" s="515" t="s">
        <v>207</v>
      </c>
      <c r="B18" s="299" t="s">
        <v>607</v>
      </c>
      <c r="C18" s="28" t="s">
        <v>13</v>
      </c>
      <c r="D18" s="55">
        <v>100</v>
      </c>
      <c r="E18" s="564">
        <v>0.5</v>
      </c>
      <c r="F18" s="565">
        <v>50</v>
      </c>
      <c r="G18" s="524">
        <v>0.08</v>
      </c>
      <c r="H18" s="139">
        <v>0.54</v>
      </c>
      <c r="I18" s="566">
        <v>54</v>
      </c>
      <c r="J18" s="523"/>
    </row>
    <row r="19" spans="1:10" s="575" customFormat="1" ht="145.5" customHeight="1">
      <c r="A19" s="567" t="s">
        <v>775</v>
      </c>
      <c r="B19" s="568" t="s">
        <v>344</v>
      </c>
      <c r="C19" s="209" t="s">
        <v>13</v>
      </c>
      <c r="D19" s="209">
        <v>160</v>
      </c>
      <c r="E19" s="569">
        <v>50</v>
      </c>
      <c r="F19" s="570">
        <v>8000</v>
      </c>
      <c r="G19" s="571">
        <v>0.08</v>
      </c>
      <c r="H19" s="572">
        <v>54</v>
      </c>
      <c r="I19" s="573">
        <v>8640</v>
      </c>
      <c r="J19" s="574" t="s">
        <v>776</v>
      </c>
    </row>
    <row r="20" spans="1:10" ht="122.25" customHeight="1">
      <c r="A20" s="326" t="s">
        <v>777</v>
      </c>
      <c r="B20" s="526" t="s">
        <v>743</v>
      </c>
      <c r="C20" s="274" t="s">
        <v>13</v>
      </c>
      <c r="D20" s="275">
        <v>60</v>
      </c>
      <c r="E20" s="558">
        <v>8</v>
      </c>
      <c r="F20" s="576">
        <v>480</v>
      </c>
      <c r="G20" s="524">
        <v>0.08</v>
      </c>
      <c r="H20" s="139">
        <v>8.64</v>
      </c>
      <c r="I20" s="560">
        <v>518.4000000000001</v>
      </c>
      <c r="J20" s="523"/>
    </row>
    <row r="21" spans="1:10" ht="14.25">
      <c r="A21" s="527"/>
      <c r="B21" s="528" t="s">
        <v>317</v>
      </c>
      <c r="C21" s="529"/>
      <c r="D21" s="530"/>
      <c r="E21" s="577"/>
      <c r="F21" s="549">
        <v>31680.4</v>
      </c>
      <c r="G21" s="530"/>
      <c r="H21" s="139"/>
      <c r="I21" s="531">
        <v>34216.72</v>
      </c>
      <c r="J21" s="527"/>
    </row>
    <row r="22" ht="3.75" customHeight="1">
      <c r="B22" s="532"/>
    </row>
    <row r="23" ht="15" hidden="1">
      <c r="B23" s="532"/>
    </row>
    <row r="24" spans="1:9" ht="15" customHeight="1" hidden="1">
      <c r="A24" s="1553"/>
      <c r="B24" s="1553"/>
      <c r="C24" s="1553"/>
      <c r="D24" s="1553"/>
      <c r="E24" s="1553"/>
      <c r="F24" s="1553"/>
      <c r="G24" s="1553"/>
      <c r="H24" s="1553"/>
      <c r="I24" s="1553"/>
    </row>
    <row r="25" spans="1:9" ht="15" customHeight="1" hidden="1">
      <c r="A25" s="1553"/>
      <c r="B25" s="1553"/>
      <c r="C25" s="1553"/>
      <c r="D25" s="1553"/>
      <c r="E25" s="1553"/>
      <c r="F25" s="1553"/>
      <c r="G25" s="1553"/>
      <c r="H25" s="1553"/>
      <c r="I25" s="1553"/>
    </row>
    <row r="26" ht="15" hidden="1">
      <c r="B26" s="532"/>
    </row>
    <row r="27" spans="2:9" ht="15" hidden="1">
      <c r="B27" s="532"/>
      <c r="G27" s="1553"/>
      <c r="H27" s="1553"/>
      <c r="I27" s="1553"/>
    </row>
    <row r="28" spans="2:9" ht="15" hidden="1">
      <c r="B28" s="532"/>
      <c r="G28" s="1553"/>
      <c r="H28" s="1553"/>
      <c r="I28" s="1553"/>
    </row>
    <row r="29" ht="15">
      <c r="B29" s="532"/>
    </row>
    <row r="30" ht="15">
      <c r="B30" s="532"/>
    </row>
    <row r="31" spans="2:6" ht="15">
      <c r="B31" s="532" t="s">
        <v>60</v>
      </c>
      <c r="F31" s="127"/>
    </row>
    <row r="32" ht="15">
      <c r="B32" s="532"/>
    </row>
    <row r="33" ht="15">
      <c r="B33" s="532"/>
    </row>
  </sheetData>
  <sheetProtection selectLockedCells="1" selectUnlockedCells="1"/>
  <mergeCells count="5">
    <mergeCell ref="A2:IV2"/>
    <mergeCell ref="A24:I24"/>
    <mergeCell ref="A25:I25"/>
    <mergeCell ref="G27:I27"/>
    <mergeCell ref="G28:I28"/>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40"/>
  </sheetPr>
  <dimension ref="A1:L21"/>
  <sheetViews>
    <sheetView zoomScale="80" zoomScaleNormal="80" zoomScaleSheetLayoutView="70" zoomScalePageLayoutView="0" workbookViewId="0" topLeftCell="A1">
      <selection activeCell="F12" sqref="F12"/>
    </sheetView>
  </sheetViews>
  <sheetFormatPr defaultColWidth="0.2421875" defaultRowHeight="14.25"/>
  <cols>
    <col min="1" max="1" width="6.125" style="676" customWidth="1"/>
    <col min="2" max="2" width="29.875" style="676" customWidth="1"/>
    <col min="3" max="3" width="5.875" style="676" customWidth="1"/>
    <col min="4" max="4" width="8.125" style="676" customWidth="1"/>
    <col min="5" max="5" width="8.125" style="681" customWidth="1"/>
    <col min="6" max="6" width="11.375" style="681" customWidth="1"/>
    <col min="7" max="7" width="8.125" style="676" customWidth="1"/>
    <col min="8" max="8" width="8.50390625" style="681" customWidth="1"/>
    <col min="9" max="9" width="12.00390625" style="681" customWidth="1"/>
    <col min="10" max="10" width="17.625" style="676" customWidth="1"/>
    <col min="11" max="11" width="0.2421875" style="676" customWidth="1"/>
    <col min="12" max="255" width="0" style="676" hidden="1" customWidth="1"/>
    <col min="256" max="16384" width="0.2421875" style="676" customWidth="1"/>
  </cols>
  <sheetData>
    <row r="1" s="1451" customFormat="1" ht="12.75">
      <c r="A1" s="1451" t="s">
        <v>896</v>
      </c>
    </row>
    <row r="2" spans="1:12" ht="46.5" customHeight="1">
      <c r="A2" s="104" t="s">
        <v>0</v>
      </c>
      <c r="B2" s="105" t="s">
        <v>37</v>
      </c>
      <c r="C2" s="105" t="s">
        <v>2</v>
      </c>
      <c r="D2" s="105" t="s">
        <v>38</v>
      </c>
      <c r="E2" s="106" t="s">
        <v>4</v>
      </c>
      <c r="F2" s="106" t="s">
        <v>5</v>
      </c>
      <c r="G2" s="105" t="s">
        <v>39</v>
      </c>
      <c r="H2" s="106" t="s">
        <v>7</v>
      </c>
      <c r="I2" s="106" t="s">
        <v>8</v>
      </c>
      <c r="J2" s="105" t="s">
        <v>40</v>
      </c>
      <c r="K2" s="298"/>
      <c r="L2" s="298"/>
    </row>
    <row r="3" spans="1:10" ht="123" customHeight="1">
      <c r="A3" s="16" t="s">
        <v>11</v>
      </c>
      <c r="B3" s="107" t="s">
        <v>90</v>
      </c>
      <c r="C3" s="16" t="s">
        <v>21</v>
      </c>
      <c r="D3" s="16" t="s">
        <v>21</v>
      </c>
      <c r="E3" s="17" t="s">
        <v>21</v>
      </c>
      <c r="F3" s="17" t="s">
        <v>21</v>
      </c>
      <c r="G3" s="19" t="s">
        <v>21</v>
      </c>
      <c r="H3" s="17" t="s">
        <v>21</v>
      </c>
      <c r="I3" s="17" t="s">
        <v>21</v>
      </c>
      <c r="J3" s="16" t="s">
        <v>21</v>
      </c>
    </row>
    <row r="4" spans="1:10" ht="43.5" customHeight="1">
      <c r="A4" s="16" t="s">
        <v>91</v>
      </c>
      <c r="B4" s="107" t="s">
        <v>92</v>
      </c>
      <c r="C4" s="1003" t="s">
        <v>27</v>
      </c>
      <c r="D4" s="1003">
        <v>14</v>
      </c>
      <c r="E4" s="17"/>
      <c r="F4" s="17"/>
      <c r="G4" s="19">
        <v>0.08</v>
      </c>
      <c r="H4" s="17"/>
      <c r="I4" s="17"/>
      <c r="J4" s="16"/>
    </row>
    <row r="5" spans="1:10" ht="42" customHeight="1">
      <c r="A5" s="16" t="s">
        <v>93</v>
      </c>
      <c r="B5" s="107" t="s">
        <v>94</v>
      </c>
      <c r="C5" s="1003" t="s">
        <v>27</v>
      </c>
      <c r="D5" s="1003">
        <v>1138</v>
      </c>
      <c r="E5" s="17"/>
      <c r="F5" s="17"/>
      <c r="G5" s="19">
        <v>0.08</v>
      </c>
      <c r="H5" s="17"/>
      <c r="I5" s="17"/>
      <c r="J5" s="16"/>
    </row>
    <row r="6" spans="1:10" ht="45" customHeight="1">
      <c r="A6" s="16" t="s">
        <v>95</v>
      </c>
      <c r="B6" s="107" t="s">
        <v>96</v>
      </c>
      <c r="C6" s="1003" t="s">
        <v>27</v>
      </c>
      <c r="D6" s="1003">
        <v>14</v>
      </c>
      <c r="E6" s="17"/>
      <c r="F6" s="17"/>
      <c r="G6" s="19">
        <v>0.08</v>
      </c>
      <c r="H6" s="17"/>
      <c r="I6" s="17"/>
      <c r="J6" s="16"/>
    </row>
    <row r="7" spans="1:10" ht="70.5" customHeight="1">
      <c r="A7" s="16" t="s">
        <v>14</v>
      </c>
      <c r="B7" s="677" t="s">
        <v>97</v>
      </c>
      <c r="C7" s="1003" t="s">
        <v>13</v>
      </c>
      <c r="D7" s="1003">
        <v>200</v>
      </c>
      <c r="E7" s="17"/>
      <c r="F7" s="17"/>
      <c r="G7" s="19">
        <v>0.08</v>
      </c>
      <c r="H7" s="17"/>
      <c r="I7" s="17"/>
      <c r="J7" s="16"/>
    </row>
    <row r="8" spans="1:10" ht="12.75">
      <c r="A8" s="1424" t="s">
        <v>20</v>
      </c>
      <c r="B8" s="1426"/>
      <c r="C8" s="16" t="s">
        <v>21</v>
      </c>
      <c r="D8" s="16" t="s">
        <v>21</v>
      </c>
      <c r="E8" s="17" t="s">
        <v>21</v>
      </c>
      <c r="F8" s="17"/>
      <c r="G8" s="16" t="s">
        <v>21</v>
      </c>
      <c r="H8" s="17" t="s">
        <v>21</v>
      </c>
      <c r="I8" s="17"/>
      <c r="J8" s="16" t="s">
        <v>21</v>
      </c>
    </row>
    <row r="21" ht="12.75">
      <c r="B21" s="938"/>
    </row>
  </sheetData>
  <sheetProtection selectLockedCells="1" selectUnlockedCells="1"/>
  <mergeCells count="2">
    <mergeCell ref="A1:IV1"/>
    <mergeCell ref="A8:B8"/>
  </mergeCells>
  <printOptions/>
  <pageMargins left="0.7" right="0.7" top="1.14375" bottom="1.14375" header="0.5118055555555555" footer="0.5118055555555555"/>
  <pageSetup horizontalDpi="300" verticalDpi="300" orientation="landscape" paperSize="9" r:id="rId1"/>
  <colBreaks count="1" manualBreakCount="1">
    <brk id="26" max="65535" man="1"/>
  </colBreaks>
</worksheet>
</file>

<file path=xl/worksheets/sheet70.xml><?xml version="1.0" encoding="utf-8"?>
<worksheet xmlns="http://schemas.openxmlformats.org/spreadsheetml/2006/main" xmlns:r="http://schemas.openxmlformats.org/officeDocument/2006/relationships">
  <dimension ref="A1:J7"/>
  <sheetViews>
    <sheetView view="pageBreakPreview" zoomScale="80" zoomScaleSheetLayoutView="80" zoomScalePageLayoutView="0" workbookViewId="0" topLeftCell="A2">
      <selection activeCell="A7" sqref="A7:B7"/>
    </sheetView>
  </sheetViews>
  <sheetFormatPr defaultColWidth="8.125" defaultRowHeight="14.25"/>
  <cols>
    <col min="1" max="1" width="4.75390625" style="676" customWidth="1"/>
    <col min="2" max="2" width="36.125" style="676" customWidth="1"/>
    <col min="3" max="4" width="8.125" style="676" customWidth="1"/>
    <col min="5" max="5" width="8.125" style="692" customWidth="1"/>
    <col min="6" max="6" width="12.50390625" style="681" customWidth="1"/>
    <col min="7" max="7" width="8.125" style="676" customWidth="1"/>
    <col min="8" max="8" width="8.125" style="681" customWidth="1"/>
    <col min="9" max="9" width="14.50390625" style="681" customWidth="1"/>
    <col min="10" max="10" width="11.625" style="676" customWidth="1"/>
    <col min="11" max="16384" width="8.125" style="676" customWidth="1"/>
  </cols>
  <sheetData>
    <row r="1" s="1549" customFormat="1" ht="15" customHeight="1">
      <c r="A1" s="1549" t="s">
        <v>946</v>
      </c>
    </row>
    <row r="2" spans="1:10" ht="51">
      <c r="A2" s="104" t="s">
        <v>0</v>
      </c>
      <c r="B2" s="105" t="s">
        <v>37</v>
      </c>
      <c r="C2" s="105" t="s">
        <v>2</v>
      </c>
      <c r="D2" s="105" t="s">
        <v>38</v>
      </c>
      <c r="E2" s="915" t="s">
        <v>4</v>
      </c>
      <c r="F2" s="106" t="s">
        <v>5</v>
      </c>
      <c r="G2" s="105" t="s">
        <v>39</v>
      </c>
      <c r="H2" s="106" t="s">
        <v>7</v>
      </c>
      <c r="I2" s="106" t="s">
        <v>8</v>
      </c>
      <c r="J2" s="105" t="s">
        <v>40</v>
      </c>
    </row>
    <row r="3" spans="1:10" ht="126.75" customHeight="1">
      <c r="A3" s="725" t="s">
        <v>11</v>
      </c>
      <c r="B3" s="913" t="s">
        <v>778</v>
      </c>
      <c r="C3" s="726" t="s">
        <v>13</v>
      </c>
      <c r="D3" s="727">
        <v>1000</v>
      </c>
      <c r="E3" s="732"/>
      <c r="F3" s="730"/>
      <c r="G3" s="856">
        <v>0.08</v>
      </c>
      <c r="H3" s="730"/>
      <c r="I3" s="730"/>
      <c r="J3" s="731"/>
    </row>
    <row r="4" spans="1:10" ht="327" customHeight="1">
      <c r="A4" s="725">
        <v>2</v>
      </c>
      <c r="B4" s="914" t="s">
        <v>779</v>
      </c>
      <c r="C4" s="726" t="s">
        <v>13</v>
      </c>
      <c r="D4" s="727">
        <v>2500</v>
      </c>
      <c r="E4" s="732"/>
      <c r="F4" s="730"/>
      <c r="G4" s="856">
        <v>0.08</v>
      </c>
      <c r="H4" s="730"/>
      <c r="I4" s="730"/>
      <c r="J4" s="731"/>
    </row>
    <row r="5" spans="1:10" ht="409.5" customHeight="1">
      <c r="A5" s="725">
        <v>3</v>
      </c>
      <c r="B5" s="914" t="s">
        <v>780</v>
      </c>
      <c r="C5" s="726" t="s">
        <v>13</v>
      </c>
      <c r="D5" s="727">
        <v>3000</v>
      </c>
      <c r="E5" s="916"/>
      <c r="F5" s="730"/>
      <c r="G5" s="856">
        <v>0.08</v>
      </c>
      <c r="H5" s="730"/>
      <c r="I5" s="730"/>
      <c r="J5" s="731"/>
    </row>
    <row r="6" spans="1:10" ht="250.5" customHeight="1">
      <c r="A6" s="725">
        <v>4</v>
      </c>
      <c r="B6" s="738" t="s">
        <v>781</v>
      </c>
      <c r="C6" s="726" t="s">
        <v>13</v>
      </c>
      <c r="D6" s="727">
        <v>150</v>
      </c>
      <c r="E6" s="996"/>
      <c r="F6" s="852"/>
      <c r="G6" s="883">
        <v>0.08</v>
      </c>
      <c r="H6" s="730"/>
      <c r="I6" s="730"/>
      <c r="J6" s="731"/>
    </row>
    <row r="7" spans="1:10" ht="14.25" customHeight="1">
      <c r="A7" s="1531" t="s">
        <v>20</v>
      </c>
      <c r="B7" s="1532"/>
      <c r="C7" s="726" t="s">
        <v>21</v>
      </c>
      <c r="D7" s="727" t="s">
        <v>21</v>
      </c>
      <c r="E7" s="996" t="s">
        <v>21</v>
      </c>
      <c r="F7" s="852"/>
      <c r="G7" s="727" t="s">
        <v>21</v>
      </c>
      <c r="H7" s="855" t="s">
        <v>21</v>
      </c>
      <c r="I7" s="855"/>
      <c r="J7" s="727" t="s">
        <v>21</v>
      </c>
    </row>
  </sheetData>
  <sheetProtection selectLockedCells="1" selectUnlockedCells="1"/>
  <mergeCells count="2">
    <mergeCell ref="A1:IV1"/>
    <mergeCell ref="A7:B7"/>
  </mergeCells>
  <printOptions/>
  <pageMargins left="0.7" right="0.7" top="1.14375" bottom="1.14375" header="0.5118055555555555" footer="0.5118055555555555"/>
  <pageSetup horizontalDpi="300" verticalDpi="300" orientation="landscape" paperSize="9" r:id="rId1"/>
</worksheet>
</file>

<file path=xl/worksheets/sheet71.xml><?xml version="1.0" encoding="utf-8"?>
<worksheet xmlns="http://schemas.openxmlformats.org/spreadsheetml/2006/main" xmlns:r="http://schemas.openxmlformats.org/officeDocument/2006/relationships">
  <dimension ref="A2:J4"/>
  <sheetViews>
    <sheetView zoomScalePageLayoutView="0" workbookViewId="0" topLeftCell="A1">
      <selection activeCell="A2" sqref="A2"/>
    </sheetView>
  </sheetViews>
  <sheetFormatPr defaultColWidth="9.00390625" defaultRowHeight="14.25"/>
  <cols>
    <col min="2" max="2" width="31.25390625" style="0" customWidth="1"/>
  </cols>
  <sheetData>
    <row r="1" ht="18" customHeight="1"/>
    <row r="2" spans="1:10" ht="15">
      <c r="A2" s="578" t="s">
        <v>782</v>
      </c>
      <c r="B2" s="579"/>
      <c r="C2" s="580"/>
      <c r="D2" s="580"/>
      <c r="E2" s="580"/>
      <c r="F2" s="581"/>
      <c r="G2" s="580"/>
      <c r="H2" s="580"/>
      <c r="I2" s="580"/>
      <c r="J2" s="580"/>
    </row>
    <row r="3" spans="1:10" ht="48">
      <c r="A3" s="518" t="s">
        <v>0</v>
      </c>
      <c r="B3" s="519" t="s">
        <v>37</v>
      </c>
      <c r="C3" s="519" t="s">
        <v>2</v>
      </c>
      <c r="D3" s="519" t="s">
        <v>38</v>
      </c>
      <c r="E3" s="550" t="s">
        <v>4</v>
      </c>
      <c r="F3" s="533" t="s">
        <v>5</v>
      </c>
      <c r="G3" s="520" t="s">
        <v>39</v>
      </c>
      <c r="H3" s="533" t="s">
        <v>7</v>
      </c>
      <c r="I3" s="533" t="s">
        <v>8</v>
      </c>
      <c r="J3" s="513" t="s">
        <v>40</v>
      </c>
    </row>
    <row r="4" spans="1:10" ht="222" customHeight="1">
      <c r="A4" s="515">
        <v>1</v>
      </c>
      <c r="B4" s="582" t="s">
        <v>124</v>
      </c>
      <c r="C4" s="28" t="s">
        <v>13</v>
      </c>
      <c r="D4" s="250">
        <v>30</v>
      </c>
      <c r="E4" s="564">
        <v>18</v>
      </c>
      <c r="F4" s="583">
        <v>540</v>
      </c>
      <c r="G4" s="521">
        <v>0.08</v>
      </c>
      <c r="H4" s="583">
        <v>19.44</v>
      </c>
      <c r="I4" s="584">
        <v>583.2</v>
      </c>
      <c r="J4" s="327"/>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2.xml><?xml version="1.0" encoding="utf-8"?>
<worksheet xmlns="http://schemas.openxmlformats.org/spreadsheetml/2006/main" xmlns:r="http://schemas.openxmlformats.org/officeDocument/2006/relationships">
  <sheetPr>
    <tabColor indexed="44"/>
  </sheetPr>
  <dimension ref="A1:N30"/>
  <sheetViews>
    <sheetView zoomScalePageLayoutView="0" workbookViewId="0" topLeftCell="A2">
      <selection activeCell="A28" sqref="A28:B28"/>
    </sheetView>
  </sheetViews>
  <sheetFormatPr defaultColWidth="0" defaultRowHeight="14.25"/>
  <cols>
    <col min="1" max="1" width="4.875" style="676" customWidth="1"/>
    <col min="2" max="2" width="41.00390625" style="676" customWidth="1"/>
    <col min="3" max="5" width="8.125" style="676" customWidth="1"/>
    <col min="6" max="6" width="12.25390625" style="676" customWidth="1"/>
    <col min="7" max="7" width="8.125" style="676" customWidth="1"/>
    <col min="8" max="8" width="14.00390625" style="676" customWidth="1"/>
    <col min="9" max="9" width="13.50390625" style="676" customWidth="1"/>
    <col min="10" max="10" width="11.00390625" style="912" customWidth="1"/>
    <col min="11" max="12" width="0" style="676" hidden="1" customWidth="1"/>
    <col min="13" max="13" width="0.12890625" style="676" customWidth="1"/>
    <col min="14" max="16384" width="0" style="676" hidden="1" customWidth="1"/>
  </cols>
  <sheetData>
    <row r="1" spans="1:12" ht="12.75">
      <c r="A1" s="1550" t="s">
        <v>1068</v>
      </c>
      <c r="B1" s="1530"/>
      <c r="C1" s="1530"/>
      <c r="D1" s="1530"/>
      <c r="E1" s="1530"/>
      <c r="F1" s="1530"/>
      <c r="G1" s="1530"/>
      <c r="H1" s="1530"/>
      <c r="I1" s="1530"/>
      <c r="J1" s="1530"/>
      <c r="K1" s="899"/>
      <c r="L1" s="899"/>
    </row>
    <row r="2" spans="1:12" ht="51">
      <c r="A2" s="104" t="s">
        <v>0</v>
      </c>
      <c r="B2" s="105" t="s">
        <v>37</v>
      </c>
      <c r="C2" s="105" t="s">
        <v>2</v>
      </c>
      <c r="D2" s="105" t="s">
        <v>38</v>
      </c>
      <c r="E2" s="848" t="s">
        <v>4</v>
      </c>
      <c r="F2" s="848" t="s">
        <v>5</v>
      </c>
      <c r="G2" s="105" t="s">
        <v>39</v>
      </c>
      <c r="H2" s="848" t="s">
        <v>7</v>
      </c>
      <c r="I2" s="848" t="s">
        <v>8</v>
      </c>
      <c r="J2" s="886" t="s">
        <v>40</v>
      </c>
      <c r="K2" s="298"/>
      <c r="L2" s="298"/>
    </row>
    <row r="3" spans="1:12" ht="12.75">
      <c r="A3" s="851">
        <v>1</v>
      </c>
      <c r="B3" s="783" t="s">
        <v>549</v>
      </c>
      <c r="C3" s="726" t="s">
        <v>13</v>
      </c>
      <c r="D3" s="727">
        <v>800</v>
      </c>
      <c r="E3" s="887"/>
      <c r="F3" s="871"/>
      <c r="G3" s="883">
        <v>0.08</v>
      </c>
      <c r="H3" s="871"/>
      <c r="I3" s="871"/>
      <c r="J3" s="873"/>
      <c r="K3" s="897"/>
      <c r="L3" s="897"/>
    </row>
    <row r="4" spans="1:12" ht="25.5">
      <c r="A4" s="851">
        <v>2</v>
      </c>
      <c r="B4" s="783" t="s">
        <v>559</v>
      </c>
      <c r="C4" s="726" t="s">
        <v>13</v>
      </c>
      <c r="D4" s="727">
        <v>10</v>
      </c>
      <c r="E4" s="887"/>
      <c r="F4" s="871"/>
      <c r="G4" s="883">
        <v>0.08</v>
      </c>
      <c r="H4" s="871"/>
      <c r="I4" s="871"/>
      <c r="J4" s="873"/>
      <c r="K4" s="897"/>
      <c r="L4" s="897"/>
    </row>
    <row r="5" spans="1:12" ht="22.5" customHeight="1">
      <c r="A5" s="851">
        <v>3</v>
      </c>
      <c r="B5" s="783" t="s">
        <v>561</v>
      </c>
      <c r="C5" s="726" t="s">
        <v>13</v>
      </c>
      <c r="D5" s="727">
        <v>10000</v>
      </c>
      <c r="E5" s="887"/>
      <c r="F5" s="871"/>
      <c r="G5" s="883">
        <v>0.08</v>
      </c>
      <c r="H5" s="871"/>
      <c r="I5" s="871"/>
      <c r="J5" s="873"/>
      <c r="K5" s="897"/>
      <c r="L5" s="897"/>
    </row>
    <row r="6" spans="1:12" ht="12.75">
      <c r="A6" s="851">
        <v>4</v>
      </c>
      <c r="B6" s="783" t="s">
        <v>563</v>
      </c>
      <c r="C6" s="726" t="s">
        <v>13</v>
      </c>
      <c r="D6" s="727">
        <v>1200</v>
      </c>
      <c r="E6" s="887"/>
      <c r="F6" s="871"/>
      <c r="G6" s="883">
        <v>0.08</v>
      </c>
      <c r="H6" s="871"/>
      <c r="I6" s="871"/>
      <c r="J6" s="873"/>
      <c r="K6" s="897"/>
      <c r="L6" s="897"/>
    </row>
    <row r="7" spans="1:12" ht="25.5">
      <c r="A7" s="851">
        <v>5</v>
      </c>
      <c r="B7" s="783" t="s">
        <v>594</v>
      </c>
      <c r="C7" s="726" t="s">
        <v>27</v>
      </c>
      <c r="D7" s="727">
        <v>80</v>
      </c>
      <c r="E7" s="887"/>
      <c r="F7" s="871"/>
      <c r="G7" s="883">
        <v>0.08</v>
      </c>
      <c r="H7" s="871"/>
      <c r="I7" s="871"/>
      <c r="J7" s="873"/>
      <c r="K7" s="897"/>
      <c r="L7" s="897"/>
    </row>
    <row r="8" spans="1:12" ht="12.75">
      <c r="A8" s="851">
        <v>6</v>
      </c>
      <c r="B8" s="783" t="s">
        <v>605</v>
      </c>
      <c r="C8" s="726" t="s">
        <v>13</v>
      </c>
      <c r="D8" s="727">
        <v>20</v>
      </c>
      <c r="E8" s="887"/>
      <c r="F8" s="871"/>
      <c r="G8" s="856">
        <v>0.08</v>
      </c>
      <c r="H8" s="871"/>
      <c r="I8" s="871"/>
      <c r="J8" s="873"/>
      <c r="K8" s="897"/>
      <c r="L8" s="897"/>
    </row>
    <row r="9" spans="1:12" ht="41.25" customHeight="1">
      <c r="A9" s="851">
        <v>7</v>
      </c>
      <c r="B9" s="783" t="s">
        <v>613</v>
      </c>
      <c r="C9" s="1194" t="s">
        <v>21</v>
      </c>
      <c r="D9" s="1195" t="s">
        <v>21</v>
      </c>
      <c r="E9" s="1196" t="s">
        <v>21</v>
      </c>
      <c r="F9" s="1192" t="s">
        <v>21</v>
      </c>
      <c r="G9" s="1195" t="s">
        <v>21</v>
      </c>
      <c r="H9" s="1192" t="s">
        <v>21</v>
      </c>
      <c r="I9" s="871" t="s">
        <v>21</v>
      </c>
      <c r="J9" s="873" t="s">
        <v>21</v>
      </c>
      <c r="K9" s="897"/>
      <c r="L9" s="897"/>
    </row>
    <row r="10" spans="1:14" ht="12.75">
      <c r="A10" s="851">
        <v>8</v>
      </c>
      <c r="B10" s="783" t="s">
        <v>616</v>
      </c>
      <c r="C10" s="1194" t="s">
        <v>13</v>
      </c>
      <c r="D10" s="1195">
        <v>600</v>
      </c>
      <c r="E10" s="1196"/>
      <c r="F10" s="1192"/>
      <c r="G10" s="1197">
        <v>0.23</v>
      </c>
      <c r="H10" s="1192"/>
      <c r="I10" s="871"/>
      <c r="J10" s="873"/>
      <c r="K10" s="897"/>
      <c r="L10" s="897"/>
      <c r="M10" s="900"/>
      <c r="N10" s="901"/>
    </row>
    <row r="11" spans="1:14" ht="12.75">
      <c r="A11" s="851">
        <v>9</v>
      </c>
      <c r="B11" s="783" t="s">
        <v>618</v>
      </c>
      <c r="C11" s="1194" t="s">
        <v>13</v>
      </c>
      <c r="D11" s="1195">
        <v>1500</v>
      </c>
      <c r="E11" s="1196"/>
      <c r="F11" s="1192"/>
      <c r="G11" s="1197">
        <v>0.23</v>
      </c>
      <c r="H11" s="1192"/>
      <c r="I11" s="871"/>
      <c r="J11" s="873"/>
      <c r="K11" s="897"/>
      <c r="L11" s="897"/>
      <c r="M11" s="900"/>
      <c r="N11" s="901"/>
    </row>
    <row r="12" spans="1:14" ht="12.75">
      <c r="A12" s="851">
        <v>10</v>
      </c>
      <c r="B12" s="783" t="s">
        <v>620</v>
      </c>
      <c r="C12" s="1194" t="s">
        <v>13</v>
      </c>
      <c r="D12" s="1195">
        <v>2000</v>
      </c>
      <c r="E12" s="1196"/>
      <c r="F12" s="1192"/>
      <c r="G12" s="1197">
        <v>0.23</v>
      </c>
      <c r="H12" s="1192"/>
      <c r="I12" s="871"/>
      <c r="J12" s="873"/>
      <c r="K12" s="897"/>
      <c r="L12" s="897"/>
      <c r="M12" s="900"/>
      <c r="N12" s="901"/>
    </row>
    <row r="13" spans="1:14" ht="12.75">
      <c r="A13" s="851">
        <v>11</v>
      </c>
      <c r="B13" s="783" t="s">
        <v>783</v>
      </c>
      <c r="C13" s="1194" t="s">
        <v>13</v>
      </c>
      <c r="D13" s="1195">
        <v>500</v>
      </c>
      <c r="E13" s="1196"/>
      <c r="F13" s="1192"/>
      <c r="G13" s="1197">
        <v>0.23</v>
      </c>
      <c r="H13" s="1192"/>
      <c r="I13" s="871"/>
      <c r="J13" s="873"/>
      <c r="K13" s="897"/>
      <c r="L13" s="897"/>
      <c r="M13" s="900"/>
      <c r="N13" s="901"/>
    </row>
    <row r="14" spans="1:14" ht="12.75">
      <c r="A14" s="851">
        <v>12</v>
      </c>
      <c r="B14" s="783" t="s">
        <v>622</v>
      </c>
      <c r="C14" s="1194" t="s">
        <v>13</v>
      </c>
      <c r="D14" s="1195">
        <v>600</v>
      </c>
      <c r="E14" s="1196"/>
      <c r="F14" s="1192"/>
      <c r="G14" s="1197">
        <v>0.23</v>
      </c>
      <c r="H14" s="1192"/>
      <c r="I14" s="871"/>
      <c r="J14" s="873"/>
      <c r="K14" s="897"/>
      <c r="L14" s="897"/>
      <c r="M14" s="900"/>
      <c r="N14" s="901"/>
    </row>
    <row r="15" spans="1:14" ht="12.75">
      <c r="A15" s="851">
        <v>13</v>
      </c>
      <c r="B15" s="783" t="s">
        <v>784</v>
      </c>
      <c r="C15" s="1194" t="s">
        <v>13</v>
      </c>
      <c r="D15" s="1195">
        <v>100</v>
      </c>
      <c r="E15" s="1196"/>
      <c r="F15" s="1192"/>
      <c r="G15" s="1197">
        <v>0.23</v>
      </c>
      <c r="H15" s="1192"/>
      <c r="I15" s="871"/>
      <c r="J15" s="873"/>
      <c r="K15" s="897"/>
      <c r="L15" s="897"/>
      <c r="M15" s="900"/>
      <c r="N15" s="901"/>
    </row>
    <row r="16" spans="1:14" ht="12.75">
      <c r="A16" s="851">
        <v>14</v>
      </c>
      <c r="B16" s="783" t="s">
        <v>624</v>
      </c>
      <c r="C16" s="1194" t="s">
        <v>13</v>
      </c>
      <c r="D16" s="1195">
        <v>80</v>
      </c>
      <c r="E16" s="1196"/>
      <c r="F16" s="1192"/>
      <c r="G16" s="1197">
        <v>0.23</v>
      </c>
      <c r="H16" s="1192"/>
      <c r="I16" s="871"/>
      <c r="J16" s="873"/>
      <c r="K16" s="897"/>
      <c r="L16" s="897"/>
      <c r="M16" s="900"/>
      <c r="N16" s="901"/>
    </row>
    <row r="17" spans="1:14" s="906" customFormat="1" ht="12.75">
      <c r="A17" s="851">
        <v>15</v>
      </c>
      <c r="B17" s="902" t="s">
        <v>785</v>
      </c>
      <c r="C17" s="1198" t="s">
        <v>21</v>
      </c>
      <c r="D17" s="1199" t="s">
        <v>21</v>
      </c>
      <c r="E17" s="1200" t="s">
        <v>21</v>
      </c>
      <c r="F17" s="1201" t="s">
        <v>21</v>
      </c>
      <c r="G17" s="1202" t="s">
        <v>21</v>
      </c>
      <c r="H17" s="1201" t="s">
        <v>21</v>
      </c>
      <c r="I17" s="890" t="s">
        <v>21</v>
      </c>
      <c r="J17" s="892" t="s">
        <v>21</v>
      </c>
      <c r="K17" s="903"/>
      <c r="L17" s="903"/>
      <c r="M17" s="904"/>
      <c r="N17" s="905"/>
    </row>
    <row r="18" spans="1:14" ht="12.75">
      <c r="A18" s="851">
        <v>16</v>
      </c>
      <c r="B18" s="907" t="s">
        <v>786</v>
      </c>
      <c r="C18" s="888" t="s">
        <v>13</v>
      </c>
      <c r="D18" s="893">
        <v>200</v>
      </c>
      <c r="E18" s="894"/>
      <c r="F18" s="890"/>
      <c r="G18" s="891">
        <v>0.23</v>
      </c>
      <c r="H18" s="890"/>
      <c r="I18" s="890"/>
      <c r="J18" s="873"/>
      <c r="K18" s="897"/>
      <c r="L18" s="897"/>
      <c r="M18" s="900"/>
      <c r="N18" s="901"/>
    </row>
    <row r="19" spans="1:14" ht="12.75">
      <c r="A19" s="851">
        <v>17</v>
      </c>
      <c r="B19" s="907" t="s">
        <v>787</v>
      </c>
      <c r="C19" s="888" t="s">
        <v>13</v>
      </c>
      <c r="D19" s="893">
        <v>200</v>
      </c>
      <c r="E19" s="894"/>
      <c r="F19" s="890"/>
      <c r="G19" s="891">
        <v>0.23</v>
      </c>
      <c r="H19" s="890"/>
      <c r="I19" s="890"/>
      <c r="J19" s="873"/>
      <c r="K19" s="897"/>
      <c r="L19" s="897"/>
      <c r="M19" s="900"/>
      <c r="N19" s="901"/>
    </row>
    <row r="20" spans="1:14" ht="12.75">
      <c r="A20" s="851">
        <v>18</v>
      </c>
      <c r="B20" s="907" t="s">
        <v>788</v>
      </c>
      <c r="C20" s="888" t="s">
        <v>13</v>
      </c>
      <c r="D20" s="893">
        <v>200</v>
      </c>
      <c r="E20" s="894"/>
      <c r="F20" s="890"/>
      <c r="G20" s="891">
        <v>0.23</v>
      </c>
      <c r="H20" s="890"/>
      <c r="I20" s="890"/>
      <c r="J20" s="873"/>
      <c r="K20" s="897"/>
      <c r="L20" s="897"/>
      <c r="M20" s="900"/>
      <c r="N20" s="901"/>
    </row>
    <row r="21" spans="1:14" ht="12.75">
      <c r="A21" s="851">
        <v>19</v>
      </c>
      <c r="B21" s="907" t="s">
        <v>789</v>
      </c>
      <c r="C21" s="888" t="s">
        <v>13</v>
      </c>
      <c r="D21" s="893">
        <v>200</v>
      </c>
      <c r="E21" s="894"/>
      <c r="F21" s="890"/>
      <c r="G21" s="891">
        <v>0.23</v>
      </c>
      <c r="H21" s="890"/>
      <c r="I21" s="890"/>
      <c r="J21" s="873"/>
      <c r="K21" s="897"/>
      <c r="L21" s="897"/>
      <c r="M21" s="900"/>
      <c r="N21" s="901"/>
    </row>
    <row r="22" spans="1:14" ht="12.75">
      <c r="A22" s="851">
        <v>20</v>
      </c>
      <c r="B22" s="907" t="s">
        <v>790</v>
      </c>
      <c r="C22" s="888" t="s">
        <v>13</v>
      </c>
      <c r="D22" s="893">
        <v>200</v>
      </c>
      <c r="E22" s="894"/>
      <c r="F22" s="890"/>
      <c r="G22" s="891">
        <v>0.23</v>
      </c>
      <c r="H22" s="890"/>
      <c r="I22" s="890"/>
      <c r="J22" s="873"/>
      <c r="K22" s="897"/>
      <c r="L22" s="897"/>
      <c r="M22" s="900"/>
      <c r="N22" s="901"/>
    </row>
    <row r="23" spans="1:12" ht="12.75">
      <c r="A23" s="851">
        <v>21</v>
      </c>
      <c r="B23" s="783" t="s">
        <v>626</v>
      </c>
      <c r="C23" s="726" t="s">
        <v>13</v>
      </c>
      <c r="D23" s="727">
        <v>6000</v>
      </c>
      <c r="E23" s="887"/>
      <c r="F23" s="871"/>
      <c r="G23" s="883">
        <v>0.08</v>
      </c>
      <c r="H23" s="871"/>
      <c r="I23" s="871"/>
      <c r="J23" s="873"/>
      <c r="K23" s="897"/>
      <c r="L23" s="897"/>
    </row>
    <row r="24" spans="1:12" ht="12.75">
      <c r="A24" s="851">
        <v>22</v>
      </c>
      <c r="B24" s="783" t="s">
        <v>634</v>
      </c>
      <c r="C24" s="726" t="s">
        <v>13</v>
      </c>
      <c r="D24" s="727">
        <v>100</v>
      </c>
      <c r="E24" s="887"/>
      <c r="F24" s="871"/>
      <c r="G24" s="883">
        <v>0.08</v>
      </c>
      <c r="H24" s="871"/>
      <c r="I24" s="871"/>
      <c r="J24" s="873"/>
      <c r="K24" s="897"/>
      <c r="L24" s="897"/>
    </row>
    <row r="25" spans="1:12" s="910" customFormat="1" ht="16.5" customHeight="1">
      <c r="A25" s="908">
        <v>23</v>
      </c>
      <c r="B25" s="907" t="s">
        <v>791</v>
      </c>
      <c r="C25" s="888" t="s">
        <v>27</v>
      </c>
      <c r="D25" s="893">
        <v>200</v>
      </c>
      <c r="E25" s="894"/>
      <c r="F25" s="890"/>
      <c r="G25" s="891">
        <v>0.08</v>
      </c>
      <c r="H25" s="890"/>
      <c r="I25" s="890"/>
      <c r="J25" s="889"/>
      <c r="K25" s="909"/>
      <c r="L25" s="909"/>
    </row>
    <row r="26" spans="1:12" ht="12.75">
      <c r="A26" s="851">
        <v>24</v>
      </c>
      <c r="B26" s="783" t="s">
        <v>644</v>
      </c>
      <c r="C26" s="726" t="s">
        <v>27</v>
      </c>
      <c r="D26" s="727">
        <v>100</v>
      </c>
      <c r="E26" s="887"/>
      <c r="F26" s="871"/>
      <c r="G26" s="883">
        <v>0.08</v>
      </c>
      <c r="H26" s="871"/>
      <c r="I26" s="871"/>
      <c r="J26" s="873"/>
      <c r="K26" s="897"/>
      <c r="L26" s="897"/>
    </row>
    <row r="27" spans="1:12" ht="12.75">
      <c r="A27" s="851">
        <v>25</v>
      </c>
      <c r="B27" s="783" t="s">
        <v>679</v>
      </c>
      <c r="C27" s="726" t="s">
        <v>23</v>
      </c>
      <c r="D27" s="727">
        <v>20</v>
      </c>
      <c r="E27" s="887"/>
      <c r="F27" s="871"/>
      <c r="G27" s="883">
        <v>0.08</v>
      </c>
      <c r="H27" s="871"/>
      <c r="I27" s="871"/>
      <c r="J27" s="895"/>
      <c r="K27" s="911"/>
      <c r="L27" s="911"/>
    </row>
    <row r="28" spans="1:12" ht="14.25" customHeight="1">
      <c r="A28" s="1531" t="s">
        <v>20</v>
      </c>
      <c r="B28" s="1532"/>
      <c r="C28" s="726" t="s">
        <v>21</v>
      </c>
      <c r="D28" s="726" t="s">
        <v>21</v>
      </c>
      <c r="E28" s="887" t="s">
        <v>21</v>
      </c>
      <c r="F28" s="887"/>
      <c r="G28" s="995" t="s">
        <v>21</v>
      </c>
      <c r="H28" s="887" t="s">
        <v>21</v>
      </c>
      <c r="I28" s="887"/>
      <c r="J28" s="889" t="s">
        <v>21</v>
      </c>
      <c r="K28" s="911"/>
      <c r="L28" s="911"/>
    </row>
    <row r="30" ht="16.5" customHeight="1">
      <c r="F30" s="775"/>
    </row>
  </sheetData>
  <sheetProtection selectLockedCells="1" selectUnlockedCells="1"/>
  <mergeCells count="2">
    <mergeCell ref="A1:J1"/>
    <mergeCell ref="A28:B28"/>
  </mergeCells>
  <printOptions/>
  <pageMargins left="0.7" right="0.7" top="1.14375" bottom="1.14375" header="0.5118055555555555" footer="0.5118055555555555"/>
  <pageSetup horizontalDpi="300" verticalDpi="300" orientation="landscape" paperSize="9" scale="90" r:id="rId1"/>
</worksheet>
</file>

<file path=xl/worksheets/sheet7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4.xml><?xml version="1.0" encoding="utf-8"?>
<worksheet xmlns="http://schemas.openxmlformats.org/spreadsheetml/2006/main" xmlns:r="http://schemas.openxmlformats.org/officeDocument/2006/relationships">
  <sheetPr>
    <tabColor indexed="31"/>
  </sheetPr>
  <dimension ref="A1:AB52"/>
  <sheetViews>
    <sheetView view="pageBreakPreview" zoomScale="80" zoomScaleSheetLayoutView="80" zoomScalePageLayoutView="0" workbookViewId="0" topLeftCell="A1">
      <selection activeCell="A52" sqref="A52:B52"/>
    </sheetView>
  </sheetViews>
  <sheetFormatPr defaultColWidth="0" defaultRowHeight="14.25"/>
  <cols>
    <col min="1" max="1" width="4.875" style="676" customWidth="1"/>
    <col min="2" max="2" width="41.00390625" style="676" customWidth="1"/>
    <col min="3" max="4" width="8.125" style="111" customWidth="1"/>
    <col min="5" max="5" width="8.125" style="991" customWidth="1"/>
    <col min="6" max="6" width="12.25390625" style="111" customWidth="1"/>
    <col min="7" max="7" width="8.125" style="993" customWidth="1"/>
    <col min="8" max="8" width="14.00390625" style="111" customWidth="1"/>
    <col min="9" max="9" width="13.50390625" style="111" customWidth="1"/>
    <col min="10" max="10" width="11.00390625" style="994" customWidth="1"/>
    <col min="11" max="16384" width="0" style="676" hidden="1" customWidth="1"/>
  </cols>
  <sheetData>
    <row r="1" s="1549" customFormat="1" ht="14.25" customHeight="1">
      <c r="A1" s="1549" t="s">
        <v>948</v>
      </c>
    </row>
    <row r="2" spans="1:12" ht="51">
      <c r="A2" s="104" t="s">
        <v>0</v>
      </c>
      <c r="B2" s="105" t="s">
        <v>37</v>
      </c>
      <c r="C2" s="105" t="s">
        <v>2</v>
      </c>
      <c r="D2" s="105" t="s">
        <v>38</v>
      </c>
      <c r="E2" s="106" t="s">
        <v>4</v>
      </c>
      <c r="F2" s="106" t="s">
        <v>5</v>
      </c>
      <c r="G2" s="776" t="s">
        <v>39</v>
      </c>
      <c r="H2" s="848" t="s">
        <v>7</v>
      </c>
      <c r="I2" s="848" t="s">
        <v>8</v>
      </c>
      <c r="J2" s="886" t="s">
        <v>40</v>
      </c>
      <c r="K2" s="298"/>
      <c r="L2" s="298"/>
    </row>
    <row r="3" spans="1:12" ht="123" customHeight="1">
      <c r="A3" s="851">
        <v>1</v>
      </c>
      <c r="B3" s="975" t="s">
        <v>792</v>
      </c>
      <c r="C3" s="850" t="s">
        <v>13</v>
      </c>
      <c r="D3" s="851">
        <v>5000</v>
      </c>
      <c r="E3" s="852"/>
      <c r="F3" s="871"/>
      <c r="G3" s="870">
        <v>0.08</v>
      </c>
      <c r="H3" s="871"/>
      <c r="I3" s="871"/>
      <c r="J3" s="851"/>
      <c r="K3" s="976"/>
      <c r="L3" s="976"/>
    </row>
    <row r="4" spans="1:12" ht="136.5" customHeight="1">
      <c r="A4" s="851">
        <v>2</v>
      </c>
      <c r="B4" s="783" t="s">
        <v>992</v>
      </c>
      <c r="C4" s="726" t="s">
        <v>13</v>
      </c>
      <c r="D4" s="727">
        <v>50</v>
      </c>
      <c r="E4" s="855"/>
      <c r="F4" s="871"/>
      <c r="G4" s="18">
        <v>0.08</v>
      </c>
      <c r="H4" s="871"/>
      <c r="I4" s="871"/>
      <c r="J4" s="892"/>
      <c r="K4" s="909"/>
      <c r="L4" s="909"/>
    </row>
    <row r="5" spans="1:12" ht="371.25" customHeight="1">
      <c r="A5" s="851">
        <v>3</v>
      </c>
      <c r="B5" s="783" t="s">
        <v>793</v>
      </c>
      <c r="C5" s="726" t="s">
        <v>13</v>
      </c>
      <c r="D5" s="727">
        <v>1000</v>
      </c>
      <c r="E5" s="855"/>
      <c r="F5" s="871"/>
      <c r="G5" s="18">
        <v>0.08</v>
      </c>
      <c r="H5" s="871"/>
      <c r="I5" s="871"/>
      <c r="J5" s="873"/>
      <c r="K5" s="897"/>
      <c r="L5" s="897"/>
    </row>
    <row r="6" spans="1:12" ht="165.75">
      <c r="A6" s="851">
        <v>4</v>
      </c>
      <c r="B6" s="784" t="s">
        <v>794</v>
      </c>
      <c r="C6" s="726" t="s">
        <v>13</v>
      </c>
      <c r="D6" s="727">
        <v>300</v>
      </c>
      <c r="E6" s="855"/>
      <c r="F6" s="871"/>
      <c r="G6" s="18">
        <v>0.08</v>
      </c>
      <c r="H6" s="871"/>
      <c r="I6" s="871"/>
      <c r="J6" s="873"/>
      <c r="K6" s="897"/>
      <c r="L6" s="897"/>
    </row>
    <row r="7" spans="1:12" s="912" customFormat="1" ht="131.25" customHeight="1">
      <c r="A7" s="851">
        <v>5</v>
      </c>
      <c r="B7" s="637" t="s">
        <v>512</v>
      </c>
      <c r="C7" s="638" t="s">
        <v>13</v>
      </c>
      <c r="D7" s="873">
        <v>2000</v>
      </c>
      <c r="E7" s="985"/>
      <c r="F7" s="871"/>
      <c r="G7" s="870">
        <v>0.08</v>
      </c>
      <c r="H7" s="871"/>
      <c r="I7" s="871"/>
      <c r="J7" s="873"/>
      <c r="K7" s="977"/>
      <c r="L7" s="977"/>
    </row>
    <row r="8" spans="1:12" ht="133.5" customHeight="1">
      <c r="A8" s="851">
        <v>6</v>
      </c>
      <c r="B8" s="783" t="s">
        <v>795</v>
      </c>
      <c r="C8" s="638" t="s">
        <v>13</v>
      </c>
      <c r="D8" s="873">
        <v>900</v>
      </c>
      <c r="E8" s="985"/>
      <c r="F8" s="871"/>
      <c r="G8" s="18">
        <v>0.08</v>
      </c>
      <c r="H8" s="871"/>
      <c r="I8" s="871"/>
      <c r="J8" s="873"/>
      <c r="K8" s="977"/>
      <c r="L8" s="977"/>
    </row>
    <row r="9" spans="1:12" ht="238.5" customHeight="1">
      <c r="A9" s="851">
        <v>7</v>
      </c>
      <c r="B9" s="783" t="s">
        <v>991</v>
      </c>
      <c r="C9" s="726" t="s">
        <v>13</v>
      </c>
      <c r="D9" s="727">
        <v>1200</v>
      </c>
      <c r="E9" s="855"/>
      <c r="F9" s="871"/>
      <c r="G9" s="18">
        <v>0.08</v>
      </c>
      <c r="H9" s="871"/>
      <c r="I9" s="871"/>
      <c r="J9" s="873"/>
      <c r="K9" s="897"/>
      <c r="L9" s="897"/>
    </row>
    <row r="10" spans="1:12" ht="76.5">
      <c r="A10" s="851">
        <v>8</v>
      </c>
      <c r="B10" s="783" t="s">
        <v>796</v>
      </c>
      <c r="C10" s="726" t="s">
        <v>13</v>
      </c>
      <c r="D10" s="727">
        <v>4000</v>
      </c>
      <c r="E10" s="855"/>
      <c r="F10" s="871"/>
      <c r="G10" s="18">
        <v>0.08</v>
      </c>
      <c r="H10" s="871"/>
      <c r="I10" s="871"/>
      <c r="J10" s="873"/>
      <c r="K10" s="897"/>
      <c r="L10" s="897"/>
    </row>
    <row r="11" spans="1:12" ht="147" customHeight="1">
      <c r="A11" s="851">
        <v>9</v>
      </c>
      <c r="B11" s="783" t="s">
        <v>797</v>
      </c>
      <c r="C11" s="726" t="s">
        <v>13</v>
      </c>
      <c r="D11" s="727">
        <v>3000</v>
      </c>
      <c r="E11" s="855"/>
      <c r="F11" s="871"/>
      <c r="G11" s="18">
        <v>0.08</v>
      </c>
      <c r="H11" s="871"/>
      <c r="I11" s="871"/>
      <c r="J11" s="873"/>
      <c r="K11" s="897"/>
      <c r="L11" s="897"/>
    </row>
    <row r="12" spans="1:12" ht="54" customHeight="1">
      <c r="A12" s="851">
        <v>10</v>
      </c>
      <c r="B12" s="783" t="s">
        <v>798</v>
      </c>
      <c r="C12" s="726" t="s">
        <v>13</v>
      </c>
      <c r="D12" s="727">
        <v>600</v>
      </c>
      <c r="E12" s="855"/>
      <c r="F12" s="871"/>
      <c r="G12" s="18">
        <v>0.08</v>
      </c>
      <c r="H12" s="871"/>
      <c r="I12" s="871"/>
      <c r="J12" s="873"/>
      <c r="K12" s="897"/>
      <c r="L12" s="897"/>
    </row>
    <row r="13" spans="1:12" ht="117" customHeight="1">
      <c r="A13" s="851">
        <v>11</v>
      </c>
      <c r="B13" s="783" t="s">
        <v>799</v>
      </c>
      <c r="C13" s="700" t="s">
        <v>13</v>
      </c>
      <c r="D13" s="875">
        <v>600</v>
      </c>
      <c r="E13" s="11"/>
      <c r="F13" s="871"/>
      <c r="G13" s="18">
        <v>0.08</v>
      </c>
      <c r="H13" s="871"/>
      <c r="I13" s="871"/>
      <c r="J13" s="873"/>
      <c r="K13" s="897"/>
      <c r="L13" s="897"/>
    </row>
    <row r="14" spans="1:12" ht="104.25" customHeight="1">
      <c r="A14" s="851">
        <v>12</v>
      </c>
      <c r="B14" s="783" t="s">
        <v>800</v>
      </c>
      <c r="C14" s="700" t="s">
        <v>13</v>
      </c>
      <c r="D14" s="875">
        <v>600</v>
      </c>
      <c r="E14" s="11"/>
      <c r="F14" s="871"/>
      <c r="G14" s="18">
        <v>0.08</v>
      </c>
      <c r="H14" s="871"/>
      <c r="I14" s="871"/>
      <c r="J14" s="873"/>
      <c r="K14" s="897"/>
      <c r="L14" s="897"/>
    </row>
    <row r="15" spans="1:12" ht="18.75" customHeight="1">
      <c r="A15" s="851">
        <v>13</v>
      </c>
      <c r="B15" s="783" t="s">
        <v>801</v>
      </c>
      <c r="C15" s="875" t="s">
        <v>13</v>
      </c>
      <c r="D15" s="875">
        <v>500</v>
      </c>
      <c r="E15" s="11"/>
      <c r="F15" s="871"/>
      <c r="G15" s="18">
        <v>0.08</v>
      </c>
      <c r="H15" s="871"/>
      <c r="I15" s="871"/>
      <c r="J15" s="873"/>
      <c r="K15" s="897"/>
      <c r="L15" s="897"/>
    </row>
    <row r="16" spans="1:12" ht="41.25" customHeight="1">
      <c r="A16" s="851">
        <v>14</v>
      </c>
      <c r="B16" s="783" t="s">
        <v>802</v>
      </c>
      <c r="C16" s="875" t="s">
        <v>13</v>
      </c>
      <c r="D16" s="875">
        <v>50</v>
      </c>
      <c r="E16" s="11"/>
      <c r="F16" s="871"/>
      <c r="G16" s="18">
        <v>0.08</v>
      </c>
      <c r="H16" s="871"/>
      <c r="I16" s="871"/>
      <c r="J16" s="873"/>
      <c r="K16" s="897"/>
      <c r="L16" s="897"/>
    </row>
    <row r="17" spans="1:12" ht="57.75" customHeight="1">
      <c r="A17" s="851">
        <v>15</v>
      </c>
      <c r="B17" s="783" t="s">
        <v>803</v>
      </c>
      <c r="C17" s="9" t="s">
        <v>27</v>
      </c>
      <c r="D17" s="9">
        <v>90</v>
      </c>
      <c r="E17" s="11"/>
      <c r="F17" s="871"/>
      <c r="G17" s="18">
        <v>0.08</v>
      </c>
      <c r="H17" s="871"/>
      <c r="I17" s="871"/>
      <c r="J17" s="873"/>
      <c r="K17" s="897"/>
      <c r="L17" s="897"/>
    </row>
    <row r="18" spans="1:12" ht="106.5" customHeight="1">
      <c r="A18" s="851">
        <v>16</v>
      </c>
      <c r="B18" s="783" t="s">
        <v>804</v>
      </c>
      <c r="C18" s="9" t="s">
        <v>13</v>
      </c>
      <c r="D18" s="9">
        <v>200</v>
      </c>
      <c r="E18" s="11"/>
      <c r="F18" s="871"/>
      <c r="G18" s="18">
        <v>0.08</v>
      </c>
      <c r="H18" s="871"/>
      <c r="I18" s="871"/>
      <c r="J18" s="873"/>
      <c r="K18" s="897"/>
      <c r="L18" s="897"/>
    </row>
    <row r="19" spans="1:12" ht="95.25" customHeight="1">
      <c r="A19" s="851">
        <v>17</v>
      </c>
      <c r="B19" s="783" t="s">
        <v>805</v>
      </c>
      <c r="C19" s="9" t="s">
        <v>13</v>
      </c>
      <c r="D19" s="9">
        <v>200</v>
      </c>
      <c r="E19" s="11"/>
      <c r="F19" s="871"/>
      <c r="G19" s="18">
        <v>0.08</v>
      </c>
      <c r="H19" s="871"/>
      <c r="I19" s="871"/>
      <c r="J19" s="873"/>
      <c r="K19" s="897"/>
      <c r="L19" s="897"/>
    </row>
    <row r="20" spans="1:12" ht="239.25" customHeight="1">
      <c r="A20" s="851">
        <v>18</v>
      </c>
      <c r="B20" s="978" t="s">
        <v>806</v>
      </c>
      <c r="C20" s="876" t="s">
        <v>13</v>
      </c>
      <c r="D20" s="877">
        <v>1000</v>
      </c>
      <c r="E20" s="986"/>
      <c r="F20" s="871"/>
      <c r="G20" s="878">
        <v>0.08</v>
      </c>
      <c r="H20" s="871"/>
      <c r="I20" s="871"/>
      <c r="J20" s="987"/>
      <c r="K20" s="911"/>
      <c r="L20" s="911"/>
    </row>
    <row r="21" spans="1:28" s="981" customFormat="1" ht="38.25">
      <c r="A21" s="851">
        <v>19</v>
      </c>
      <c r="B21" s="868" t="s">
        <v>807</v>
      </c>
      <c r="C21" s="988" t="s">
        <v>13</v>
      </c>
      <c r="D21" s="989">
        <v>1000</v>
      </c>
      <c r="E21" s="861"/>
      <c r="F21" s="871"/>
      <c r="G21" s="73">
        <v>0.08</v>
      </c>
      <c r="H21" s="871"/>
      <c r="I21" s="871"/>
      <c r="J21" s="862"/>
      <c r="K21" s="102">
        <f>F21*J21</f>
        <v>0</v>
      </c>
      <c r="L21" s="863"/>
      <c r="M21" s="864"/>
      <c r="N21" s="979"/>
      <c r="O21" s="979"/>
      <c r="P21" s="980"/>
      <c r="Q21" s="980"/>
      <c r="R21" s="980"/>
      <c r="S21" s="980"/>
      <c r="T21" s="980"/>
      <c r="U21" s="980"/>
      <c r="V21" s="980"/>
      <c r="W21" s="980"/>
      <c r="X21" s="980"/>
      <c r="Y21" s="980"/>
      <c r="Z21" s="980"/>
      <c r="AA21" s="980"/>
      <c r="AB21" s="980"/>
    </row>
    <row r="22" spans="1:15" ht="58.5" customHeight="1">
      <c r="A22" s="851">
        <v>20</v>
      </c>
      <c r="B22" s="183" t="s">
        <v>808</v>
      </c>
      <c r="C22" s="700" t="s">
        <v>13</v>
      </c>
      <c r="D22" s="700">
        <v>2000</v>
      </c>
      <c r="E22" s="865"/>
      <c r="F22" s="871"/>
      <c r="G22" s="18">
        <v>0.08</v>
      </c>
      <c r="H22" s="871"/>
      <c r="I22" s="871"/>
      <c r="J22" s="865"/>
      <c r="K22" s="866">
        <f>F22*J22</f>
        <v>0</v>
      </c>
      <c r="L22" s="867"/>
      <c r="M22" s="126"/>
      <c r="N22" s="982"/>
      <c r="O22" s="982"/>
    </row>
    <row r="23" spans="1:12" ht="33" customHeight="1">
      <c r="A23" s="851">
        <v>21</v>
      </c>
      <c r="B23" s="983" t="s">
        <v>809</v>
      </c>
      <c r="C23" s="879" t="s">
        <v>13</v>
      </c>
      <c r="D23" s="880">
        <v>2000</v>
      </c>
      <c r="E23" s="830"/>
      <c r="F23" s="871"/>
      <c r="G23" s="882"/>
      <c r="H23" s="871"/>
      <c r="I23" s="871"/>
      <c r="J23" s="990"/>
      <c r="K23" s="911"/>
      <c r="L23" s="911"/>
    </row>
    <row r="24" spans="1:12" ht="354" customHeight="1">
      <c r="A24" s="851">
        <v>22</v>
      </c>
      <c r="B24" s="983" t="s">
        <v>990</v>
      </c>
      <c r="C24" s="1189" t="s">
        <v>21</v>
      </c>
      <c r="D24" s="1190" t="s">
        <v>21</v>
      </c>
      <c r="E24" s="1191" t="s">
        <v>21</v>
      </c>
      <c r="F24" s="1192" t="s">
        <v>21</v>
      </c>
      <c r="G24" s="1193" t="s">
        <v>21</v>
      </c>
      <c r="H24" s="871" t="s">
        <v>21</v>
      </c>
      <c r="I24" s="871" t="s">
        <v>21</v>
      </c>
      <c r="J24" s="990" t="s">
        <v>21</v>
      </c>
      <c r="K24" s="911"/>
      <c r="L24" s="911"/>
    </row>
    <row r="25" spans="1:12" ht="25.5">
      <c r="A25" s="851">
        <v>23</v>
      </c>
      <c r="B25" s="783" t="s">
        <v>523</v>
      </c>
      <c r="C25" s="726" t="s">
        <v>27</v>
      </c>
      <c r="D25" s="727">
        <v>600</v>
      </c>
      <c r="E25" s="887"/>
      <c r="F25" s="871"/>
      <c r="G25" s="883">
        <v>0.08</v>
      </c>
      <c r="H25" s="871"/>
      <c r="I25" s="871"/>
      <c r="J25" s="990"/>
      <c r="K25" s="911"/>
      <c r="L25" s="911"/>
    </row>
    <row r="26" spans="1:12" ht="25.5">
      <c r="A26" s="851">
        <v>24</v>
      </c>
      <c r="B26" s="783" t="s">
        <v>525</v>
      </c>
      <c r="C26" s="726" t="s">
        <v>27</v>
      </c>
      <c r="D26" s="727">
        <v>600</v>
      </c>
      <c r="E26" s="887"/>
      <c r="F26" s="871"/>
      <c r="G26" s="883">
        <v>0.08</v>
      </c>
      <c r="H26" s="871"/>
      <c r="I26" s="871"/>
      <c r="J26" s="990"/>
      <c r="K26" s="911"/>
      <c r="L26" s="911"/>
    </row>
    <row r="27" spans="1:12" ht="25.5">
      <c r="A27" s="851">
        <v>25</v>
      </c>
      <c r="B27" s="783" t="s">
        <v>527</v>
      </c>
      <c r="C27" s="726" t="s">
        <v>27</v>
      </c>
      <c r="D27" s="727">
        <v>800</v>
      </c>
      <c r="E27" s="887"/>
      <c r="F27" s="871"/>
      <c r="G27" s="883">
        <v>0.08</v>
      </c>
      <c r="H27" s="871"/>
      <c r="I27" s="871"/>
      <c r="J27" s="990"/>
      <c r="K27" s="911"/>
      <c r="L27" s="911"/>
    </row>
    <row r="28" spans="1:12" ht="25.5">
      <c r="A28" s="851">
        <v>26</v>
      </c>
      <c r="B28" s="783" t="s">
        <v>529</v>
      </c>
      <c r="C28" s="726" t="s">
        <v>27</v>
      </c>
      <c r="D28" s="727">
        <v>400</v>
      </c>
      <c r="E28" s="887"/>
      <c r="F28" s="871"/>
      <c r="G28" s="883">
        <v>0.08</v>
      </c>
      <c r="H28" s="871"/>
      <c r="I28" s="871"/>
      <c r="J28" s="990"/>
      <c r="K28" s="911"/>
      <c r="L28" s="911"/>
    </row>
    <row r="29" spans="1:12" ht="25.5">
      <c r="A29" s="851">
        <v>27</v>
      </c>
      <c r="B29" s="783" t="s">
        <v>531</v>
      </c>
      <c r="C29" s="726" t="s">
        <v>27</v>
      </c>
      <c r="D29" s="727">
        <v>1</v>
      </c>
      <c r="E29" s="887"/>
      <c r="F29" s="871"/>
      <c r="G29" s="883">
        <v>0.08</v>
      </c>
      <c r="H29" s="871"/>
      <c r="I29" s="871"/>
      <c r="J29" s="990"/>
      <c r="K29" s="911"/>
      <c r="L29" s="911"/>
    </row>
    <row r="30" spans="1:12" ht="25.5">
      <c r="A30" s="851">
        <v>28</v>
      </c>
      <c r="B30" s="783" t="s">
        <v>543</v>
      </c>
      <c r="C30" s="726" t="s">
        <v>27</v>
      </c>
      <c r="D30" s="727">
        <v>8</v>
      </c>
      <c r="E30" s="887"/>
      <c r="F30" s="871"/>
      <c r="G30" s="883">
        <v>0.08</v>
      </c>
      <c r="H30" s="871"/>
      <c r="I30" s="871"/>
      <c r="J30" s="990"/>
      <c r="K30" s="911"/>
      <c r="L30" s="911"/>
    </row>
    <row r="31" spans="1:12" ht="66" customHeight="1">
      <c r="A31" s="851">
        <v>29</v>
      </c>
      <c r="B31" s="783" t="s">
        <v>545</v>
      </c>
      <c r="C31" s="726" t="s">
        <v>13</v>
      </c>
      <c r="D31" s="727">
        <v>2000</v>
      </c>
      <c r="E31" s="887"/>
      <c r="F31" s="871"/>
      <c r="G31" s="883">
        <v>0.08</v>
      </c>
      <c r="H31" s="871"/>
      <c r="I31" s="871"/>
      <c r="J31" s="990"/>
      <c r="K31" s="911"/>
      <c r="L31" s="911"/>
    </row>
    <row r="32" spans="1:12" ht="54" customHeight="1">
      <c r="A32" s="851">
        <v>30</v>
      </c>
      <c r="B32" s="637" t="s">
        <v>810</v>
      </c>
      <c r="C32" s="638" t="s">
        <v>27</v>
      </c>
      <c r="D32" s="873">
        <v>50</v>
      </c>
      <c r="E32" s="985"/>
      <c r="F32" s="852"/>
      <c r="G32" s="884">
        <v>0.08</v>
      </c>
      <c r="H32" s="852"/>
      <c r="I32" s="852"/>
      <c r="J32" s="990"/>
      <c r="K32" s="911"/>
      <c r="L32" s="911"/>
    </row>
    <row r="33" spans="1:12" ht="52.5" customHeight="1">
      <c r="A33" s="851">
        <v>31</v>
      </c>
      <c r="B33" s="637" t="s">
        <v>811</v>
      </c>
      <c r="C33" s="638" t="s">
        <v>27</v>
      </c>
      <c r="D33" s="873">
        <v>40</v>
      </c>
      <c r="E33" s="985"/>
      <c r="F33" s="852"/>
      <c r="G33" s="884">
        <v>0.08</v>
      </c>
      <c r="H33" s="852"/>
      <c r="I33" s="852"/>
      <c r="J33" s="990"/>
      <c r="K33" s="911"/>
      <c r="L33" s="911"/>
    </row>
    <row r="34" spans="1:12" ht="53.25" customHeight="1">
      <c r="A34" s="851">
        <v>32</v>
      </c>
      <c r="B34" s="637" t="s">
        <v>812</v>
      </c>
      <c r="C34" s="638" t="s">
        <v>27</v>
      </c>
      <c r="D34" s="873">
        <v>120</v>
      </c>
      <c r="E34" s="985"/>
      <c r="F34" s="852"/>
      <c r="G34" s="884">
        <v>0.08</v>
      </c>
      <c r="H34" s="852"/>
      <c r="I34" s="852"/>
      <c r="J34" s="990"/>
      <c r="K34" s="911"/>
      <c r="L34" s="911"/>
    </row>
    <row r="35" spans="1:12" ht="54.75" customHeight="1">
      <c r="A35" s="851">
        <v>33</v>
      </c>
      <c r="B35" s="637" t="s">
        <v>813</v>
      </c>
      <c r="C35" s="638" t="s">
        <v>27</v>
      </c>
      <c r="D35" s="873">
        <v>200</v>
      </c>
      <c r="E35" s="985"/>
      <c r="F35" s="852"/>
      <c r="G35" s="884">
        <v>0.08</v>
      </c>
      <c r="H35" s="852"/>
      <c r="I35" s="852"/>
      <c r="J35" s="990"/>
      <c r="K35" s="911"/>
      <c r="L35" s="911"/>
    </row>
    <row r="36" spans="1:12" ht="54" customHeight="1">
      <c r="A36" s="851">
        <v>34</v>
      </c>
      <c r="B36" s="637" t="s">
        <v>814</v>
      </c>
      <c r="C36" s="638" t="s">
        <v>27</v>
      </c>
      <c r="D36" s="873">
        <v>150</v>
      </c>
      <c r="E36" s="985"/>
      <c r="F36" s="852"/>
      <c r="G36" s="884">
        <v>0.08</v>
      </c>
      <c r="H36" s="852"/>
      <c r="I36" s="852"/>
      <c r="J36" s="990"/>
      <c r="K36" s="911"/>
      <c r="L36" s="911"/>
    </row>
    <row r="37" spans="1:12" ht="81" customHeight="1">
      <c r="A37" s="851">
        <v>35</v>
      </c>
      <c r="B37" s="637" t="s">
        <v>815</v>
      </c>
      <c r="C37" s="638" t="s">
        <v>27</v>
      </c>
      <c r="D37" s="873">
        <v>800</v>
      </c>
      <c r="E37" s="985"/>
      <c r="F37" s="852"/>
      <c r="G37" s="884">
        <v>0.08</v>
      </c>
      <c r="H37" s="852"/>
      <c r="I37" s="852"/>
      <c r="J37" s="990"/>
      <c r="K37" s="911"/>
      <c r="L37" s="911"/>
    </row>
    <row r="38" spans="1:12" ht="22.5" customHeight="1">
      <c r="A38" s="851">
        <v>36</v>
      </c>
      <c r="B38" s="637" t="s">
        <v>501</v>
      </c>
      <c r="C38" s="638" t="s">
        <v>13</v>
      </c>
      <c r="D38" s="873">
        <v>350</v>
      </c>
      <c r="E38" s="985"/>
      <c r="F38" s="852"/>
      <c r="G38" s="884">
        <v>0.08</v>
      </c>
      <c r="H38" s="852"/>
      <c r="I38" s="852"/>
      <c r="J38" s="990"/>
      <c r="K38" s="911"/>
      <c r="L38" s="911"/>
    </row>
    <row r="39" spans="1:12" ht="88.5" customHeight="1">
      <c r="A39" s="851">
        <v>37</v>
      </c>
      <c r="B39" s="637" t="s">
        <v>989</v>
      </c>
      <c r="C39" s="638" t="s">
        <v>27</v>
      </c>
      <c r="D39" s="873">
        <v>2</v>
      </c>
      <c r="E39" s="985"/>
      <c r="F39" s="852"/>
      <c r="G39" s="884">
        <v>0.08</v>
      </c>
      <c r="H39" s="852"/>
      <c r="I39" s="852"/>
      <c r="J39" s="990"/>
      <c r="K39" s="911"/>
      <c r="L39" s="911"/>
    </row>
    <row r="40" spans="1:12" ht="108" customHeight="1">
      <c r="A40" s="851">
        <v>38</v>
      </c>
      <c r="B40" s="110" t="s">
        <v>816</v>
      </c>
      <c r="C40" s="638" t="s">
        <v>13</v>
      </c>
      <c r="D40" s="873">
        <v>6000</v>
      </c>
      <c r="E40" s="985"/>
      <c r="F40" s="852"/>
      <c r="G40" s="884">
        <v>0.08</v>
      </c>
      <c r="H40" s="852"/>
      <c r="I40" s="852"/>
      <c r="J40" s="990"/>
      <c r="K40" s="911"/>
      <c r="L40" s="911"/>
    </row>
    <row r="41" spans="1:12" ht="95.25" customHeight="1">
      <c r="A41" s="851">
        <v>39</v>
      </c>
      <c r="B41" s="110" t="s">
        <v>817</v>
      </c>
      <c r="C41" s="638" t="s">
        <v>13</v>
      </c>
      <c r="D41" s="873">
        <v>8000</v>
      </c>
      <c r="E41" s="985"/>
      <c r="F41" s="852"/>
      <c r="G41" s="884">
        <v>0.08</v>
      </c>
      <c r="H41" s="852"/>
      <c r="I41" s="852"/>
      <c r="J41" s="990"/>
      <c r="K41" s="911"/>
      <c r="L41" s="911"/>
    </row>
    <row r="42" spans="1:12" ht="93.75" customHeight="1">
      <c r="A42" s="851">
        <v>40</v>
      </c>
      <c r="B42" s="110" t="s">
        <v>818</v>
      </c>
      <c r="C42" s="638" t="s">
        <v>13</v>
      </c>
      <c r="D42" s="873">
        <v>200</v>
      </c>
      <c r="E42" s="985"/>
      <c r="F42" s="852"/>
      <c r="G42" s="884">
        <v>0.08</v>
      </c>
      <c r="H42" s="852"/>
      <c r="I42" s="852"/>
      <c r="J42" s="990"/>
      <c r="K42" s="911"/>
      <c r="L42" s="911"/>
    </row>
    <row r="43" spans="1:12" ht="93" customHeight="1">
      <c r="A43" s="851">
        <v>41</v>
      </c>
      <c r="B43" s="110" t="s">
        <v>819</v>
      </c>
      <c r="C43" s="638" t="s">
        <v>13</v>
      </c>
      <c r="D43" s="873">
        <v>200</v>
      </c>
      <c r="E43" s="985"/>
      <c r="F43" s="852"/>
      <c r="G43" s="884">
        <v>0.08</v>
      </c>
      <c r="H43" s="852"/>
      <c r="I43" s="852"/>
      <c r="J43" s="990"/>
      <c r="K43" s="911"/>
      <c r="L43" s="911"/>
    </row>
    <row r="44" spans="1:12" ht="38.25">
      <c r="A44" s="851">
        <v>42</v>
      </c>
      <c r="B44" s="637" t="s">
        <v>820</v>
      </c>
      <c r="C44" s="638" t="s">
        <v>27</v>
      </c>
      <c r="D44" s="873">
        <v>350</v>
      </c>
      <c r="E44" s="985"/>
      <c r="F44" s="852"/>
      <c r="G44" s="884">
        <v>0.08</v>
      </c>
      <c r="H44" s="852"/>
      <c r="I44" s="852"/>
      <c r="J44" s="990"/>
      <c r="K44" s="911"/>
      <c r="L44" s="911"/>
    </row>
    <row r="45" spans="1:12" ht="63.75">
      <c r="A45" s="851">
        <v>43</v>
      </c>
      <c r="B45" s="637" t="s">
        <v>821</v>
      </c>
      <c r="C45" s="638" t="s">
        <v>27</v>
      </c>
      <c r="D45" s="873">
        <v>500</v>
      </c>
      <c r="E45" s="985"/>
      <c r="F45" s="852"/>
      <c r="G45" s="884">
        <v>0.08</v>
      </c>
      <c r="H45" s="852"/>
      <c r="I45" s="852"/>
      <c r="J45" s="990"/>
      <c r="K45" s="911"/>
      <c r="L45" s="911"/>
    </row>
    <row r="46" spans="1:12" ht="27.75" customHeight="1">
      <c r="A46" s="851">
        <v>44</v>
      </c>
      <c r="B46" s="637" t="s">
        <v>675</v>
      </c>
      <c r="C46" s="638" t="s">
        <v>27</v>
      </c>
      <c r="D46" s="873">
        <v>100</v>
      </c>
      <c r="E46" s="985"/>
      <c r="F46" s="852"/>
      <c r="G46" s="884">
        <v>0.08</v>
      </c>
      <c r="H46" s="852"/>
      <c r="I46" s="852"/>
      <c r="J46" s="990"/>
      <c r="K46" s="911"/>
      <c r="L46" s="911"/>
    </row>
    <row r="47" spans="1:12" ht="129.75" customHeight="1">
      <c r="A47" s="851">
        <v>45</v>
      </c>
      <c r="B47" s="969" t="s">
        <v>486</v>
      </c>
      <c r="C47" s="731" t="s">
        <v>13</v>
      </c>
      <c r="D47" s="725">
        <v>45000</v>
      </c>
      <c r="E47" s="730"/>
      <c r="F47" s="852"/>
      <c r="G47" s="856">
        <v>0.08</v>
      </c>
      <c r="H47" s="852"/>
      <c r="I47" s="852"/>
      <c r="J47" s="990"/>
      <c r="K47" s="911"/>
      <c r="L47" s="911"/>
    </row>
    <row r="48" spans="1:12" ht="51">
      <c r="A48" s="851">
        <v>46</v>
      </c>
      <c r="B48" s="783" t="s">
        <v>513</v>
      </c>
      <c r="C48" s="726" t="s">
        <v>13</v>
      </c>
      <c r="D48" s="727">
        <v>2000</v>
      </c>
      <c r="E48" s="855"/>
      <c r="F48" s="852"/>
      <c r="G48" s="883">
        <v>0.08</v>
      </c>
      <c r="H48" s="852"/>
      <c r="I48" s="852"/>
      <c r="J48" s="990"/>
      <c r="K48" s="911"/>
      <c r="L48" s="911"/>
    </row>
    <row r="49" spans="1:12" ht="51">
      <c r="A49" s="851">
        <v>47</v>
      </c>
      <c r="B49" s="783" t="s">
        <v>514</v>
      </c>
      <c r="C49" s="726" t="s">
        <v>13</v>
      </c>
      <c r="D49" s="727">
        <v>3000</v>
      </c>
      <c r="E49" s="855"/>
      <c r="F49" s="852"/>
      <c r="G49" s="883">
        <v>0.08</v>
      </c>
      <c r="H49" s="852"/>
      <c r="I49" s="852"/>
      <c r="J49" s="990"/>
      <c r="K49" s="911"/>
      <c r="L49" s="911"/>
    </row>
    <row r="50" spans="1:12" ht="137.25" customHeight="1">
      <c r="A50" s="851">
        <v>48</v>
      </c>
      <c r="B50" s="783" t="s">
        <v>515</v>
      </c>
      <c r="C50" s="726" t="s">
        <v>13</v>
      </c>
      <c r="D50" s="727">
        <v>2000</v>
      </c>
      <c r="E50" s="855"/>
      <c r="F50" s="852"/>
      <c r="G50" s="883">
        <v>0.08</v>
      </c>
      <c r="H50" s="852"/>
      <c r="I50" s="852"/>
      <c r="J50" s="990"/>
      <c r="K50" s="911"/>
      <c r="L50" s="911"/>
    </row>
    <row r="51" spans="1:12" ht="186" customHeight="1">
      <c r="A51" s="851">
        <v>49</v>
      </c>
      <c r="B51" s="783" t="s">
        <v>516</v>
      </c>
      <c r="C51" s="638" t="s">
        <v>13</v>
      </c>
      <c r="D51" s="873">
        <v>500</v>
      </c>
      <c r="E51" s="985"/>
      <c r="F51" s="852"/>
      <c r="G51" s="883">
        <v>0.08</v>
      </c>
      <c r="H51" s="852"/>
      <c r="I51" s="852"/>
      <c r="J51" s="990"/>
      <c r="K51" s="911"/>
      <c r="L51" s="911"/>
    </row>
    <row r="52" spans="1:12" ht="17.25" customHeight="1">
      <c r="A52" s="1531" t="s">
        <v>20</v>
      </c>
      <c r="B52" s="1532"/>
      <c r="C52" s="726" t="s">
        <v>21</v>
      </c>
      <c r="D52" s="726" t="s">
        <v>21</v>
      </c>
      <c r="E52" s="855" t="s">
        <v>21</v>
      </c>
      <c r="F52" s="887"/>
      <c r="G52" s="18" t="s">
        <v>21</v>
      </c>
      <c r="H52" s="887" t="s">
        <v>21</v>
      </c>
      <c r="I52" s="887"/>
      <c r="J52" s="889" t="s">
        <v>21</v>
      </c>
      <c r="K52" s="911"/>
      <c r="L52" s="911"/>
    </row>
  </sheetData>
  <sheetProtection selectLockedCells="1" selectUnlockedCells="1"/>
  <mergeCells count="2">
    <mergeCell ref="A1:IV1"/>
    <mergeCell ref="A52:B52"/>
  </mergeCells>
  <printOptions/>
  <pageMargins left="0.7" right="0.7" top="1.14375" bottom="1.14375" header="0.5118055555555555" footer="0.5118055555555555"/>
  <pageSetup horizontalDpi="300" verticalDpi="300" orientation="landscape" paperSize="9" scale="90" r:id="rId1"/>
</worksheet>
</file>

<file path=xl/worksheets/sheet75.xml><?xml version="1.0" encoding="utf-8"?>
<worksheet xmlns="http://schemas.openxmlformats.org/spreadsheetml/2006/main" xmlns:r="http://schemas.openxmlformats.org/officeDocument/2006/relationships">
  <dimension ref="A1:L5"/>
  <sheetViews>
    <sheetView zoomScalePageLayoutView="0" workbookViewId="0" topLeftCell="A1">
      <selection activeCell="A5" sqref="A5:B5"/>
    </sheetView>
  </sheetViews>
  <sheetFormatPr defaultColWidth="8.125" defaultRowHeight="14.25"/>
  <cols>
    <col min="1" max="1" width="3.375" style="243" bestFit="1" customWidth="1"/>
    <col min="2" max="2" width="37.875" style="243" customWidth="1"/>
    <col min="3" max="3" width="4.625" style="243" customWidth="1"/>
    <col min="4" max="4" width="5.00390625" style="243" customWidth="1"/>
    <col min="5" max="5" width="8.50390625" style="760" customWidth="1"/>
    <col min="6" max="6" width="9.75390625" style="760" customWidth="1"/>
    <col min="7" max="7" width="6.25390625" style="243" customWidth="1"/>
    <col min="8" max="8" width="9.00390625" style="760" customWidth="1"/>
    <col min="9" max="9" width="9.75390625" style="760" customWidth="1"/>
    <col min="10" max="10" width="13.75390625" style="243" customWidth="1"/>
    <col min="11" max="12" width="0" style="243" hidden="1" customWidth="1"/>
    <col min="13" max="16384" width="8.125" style="243" customWidth="1"/>
  </cols>
  <sheetData>
    <row r="1" spans="1:12" ht="12.75">
      <c r="A1" s="1554" t="s">
        <v>949</v>
      </c>
      <c r="B1" s="1554"/>
      <c r="C1" s="1554"/>
      <c r="D1" s="1554"/>
      <c r="E1" s="1554"/>
      <c r="F1" s="1554"/>
      <c r="G1" s="1554"/>
      <c r="H1" s="1554"/>
      <c r="I1" s="1554"/>
      <c r="J1" s="1554"/>
      <c r="K1" s="391"/>
      <c r="L1" s="391"/>
    </row>
    <row r="2" spans="1:12" ht="25.5">
      <c r="A2" s="669" t="s">
        <v>0</v>
      </c>
      <c r="B2" s="670" t="s">
        <v>37</v>
      </c>
      <c r="C2" s="670" t="s">
        <v>2</v>
      </c>
      <c r="D2" s="670" t="s">
        <v>38</v>
      </c>
      <c r="E2" s="671" t="s">
        <v>4</v>
      </c>
      <c r="F2" s="671" t="s">
        <v>5</v>
      </c>
      <c r="G2" s="105" t="s">
        <v>39</v>
      </c>
      <c r="H2" s="106" t="s">
        <v>7</v>
      </c>
      <c r="I2" s="106" t="s">
        <v>8</v>
      </c>
      <c r="J2" s="105" t="s">
        <v>40</v>
      </c>
      <c r="L2" s="298"/>
    </row>
    <row r="3" spans="1:12" ht="98.25" customHeight="1">
      <c r="A3" s="727" t="s">
        <v>11</v>
      </c>
      <c r="B3" s="822" t="s">
        <v>822</v>
      </c>
      <c r="C3" s="731" t="s">
        <v>13</v>
      </c>
      <c r="D3" s="731">
        <v>15</v>
      </c>
      <c r="E3" s="730"/>
      <c r="F3" s="730"/>
      <c r="G3" s="856">
        <v>0.08</v>
      </c>
      <c r="H3" s="730"/>
      <c r="I3" s="730"/>
      <c r="J3" s="823"/>
      <c r="K3" s="678"/>
      <c r="L3" s="678"/>
    </row>
    <row r="4" spans="1:12" ht="90.75" customHeight="1">
      <c r="A4" s="727">
        <v>2</v>
      </c>
      <c r="B4" s="822" t="s">
        <v>823</v>
      </c>
      <c r="C4" s="731" t="s">
        <v>13</v>
      </c>
      <c r="D4" s="731">
        <v>25</v>
      </c>
      <c r="E4" s="730"/>
      <c r="F4" s="730"/>
      <c r="G4" s="856">
        <v>0.08</v>
      </c>
      <c r="H4" s="730"/>
      <c r="I4" s="730"/>
      <c r="J4" s="823"/>
      <c r="K4" s="678"/>
      <c r="L4" s="678"/>
    </row>
    <row r="5" spans="1:12" ht="14.25" customHeight="1">
      <c r="A5" s="1540" t="s">
        <v>20</v>
      </c>
      <c r="B5" s="1541"/>
      <c r="C5" s="826" t="s">
        <v>21</v>
      </c>
      <c r="D5" s="826" t="s">
        <v>21</v>
      </c>
      <c r="E5" s="827" t="s">
        <v>21</v>
      </c>
      <c r="F5" s="827"/>
      <c r="G5" s="829" t="s">
        <v>21</v>
      </c>
      <c r="H5" s="830" t="s">
        <v>21</v>
      </c>
      <c r="I5" s="830"/>
      <c r="J5" s="830" t="s">
        <v>21</v>
      </c>
      <c r="K5" s="824"/>
      <c r="L5" s="824"/>
    </row>
  </sheetData>
  <sheetProtection selectLockedCells="1" selectUnlockedCells="1"/>
  <mergeCells count="2">
    <mergeCell ref="A1:J1"/>
    <mergeCell ref="A5:B5"/>
  </mergeCells>
  <printOptions/>
  <pageMargins left="0.7" right="0.7" top="1.14375" bottom="1.14375" header="0.5118055555555555" footer="0.5118055555555555"/>
  <pageSetup horizontalDpi="300" verticalDpi="300" orientation="landscape" paperSize="9" r:id="rId1"/>
</worksheet>
</file>

<file path=xl/worksheets/sheet76.xml><?xml version="1.0" encoding="utf-8"?>
<worksheet xmlns="http://schemas.openxmlformats.org/spreadsheetml/2006/main" xmlns:r="http://schemas.openxmlformats.org/officeDocument/2006/relationships">
  <dimension ref="A1:L57"/>
  <sheetViews>
    <sheetView zoomScalePageLayoutView="0" workbookViewId="0" topLeftCell="A1">
      <selection activeCell="A4" sqref="A4:B4"/>
    </sheetView>
  </sheetViews>
  <sheetFormatPr defaultColWidth="8.125" defaultRowHeight="14.25"/>
  <cols>
    <col min="1" max="1" width="3.375" style="676" bestFit="1" customWidth="1"/>
    <col min="2" max="2" width="27.50390625" style="676" customWidth="1"/>
    <col min="3" max="3" width="5.75390625" style="676" customWidth="1"/>
    <col min="4" max="4" width="6.00390625" style="676" customWidth="1"/>
    <col min="5" max="5" width="8.125" style="681" customWidth="1"/>
    <col min="6" max="6" width="12.25390625" style="676" customWidth="1"/>
    <col min="7" max="7" width="6.25390625" style="676" customWidth="1"/>
    <col min="8" max="8" width="15.125" style="775" customWidth="1"/>
    <col min="9" max="9" width="12.75390625" style="681" customWidth="1"/>
    <col min="10" max="10" width="9.625" style="676" customWidth="1"/>
    <col min="11" max="12" width="0" style="676" hidden="1" customWidth="1"/>
    <col min="13" max="16384" width="8.125" style="676" customWidth="1"/>
  </cols>
  <sheetData>
    <row r="1" spans="1:10" s="972" customFormat="1" ht="12.75">
      <c r="A1" s="1530" t="s">
        <v>950</v>
      </c>
      <c r="B1" s="1530"/>
      <c r="C1" s="1530"/>
      <c r="D1" s="1530"/>
      <c r="E1" s="1530"/>
      <c r="F1" s="1530"/>
      <c r="G1" s="1530"/>
      <c r="H1" s="1530"/>
      <c r="I1" s="1530"/>
      <c r="J1" s="1530"/>
    </row>
    <row r="2" spans="1:12" ht="62.25" customHeight="1">
      <c r="A2" s="104" t="s">
        <v>0</v>
      </c>
      <c r="B2" s="105" t="s">
        <v>37</v>
      </c>
      <c r="C2" s="105" t="s">
        <v>2</v>
      </c>
      <c r="D2" s="105" t="s">
        <v>38</v>
      </c>
      <c r="E2" s="106" t="s">
        <v>4</v>
      </c>
      <c r="F2" s="848" t="s">
        <v>5</v>
      </c>
      <c r="G2" s="105" t="s">
        <v>39</v>
      </c>
      <c r="H2" s="849" t="s">
        <v>7</v>
      </c>
      <c r="I2" s="106" t="s">
        <v>8</v>
      </c>
      <c r="J2" s="105" t="s">
        <v>40</v>
      </c>
      <c r="K2" s="298"/>
      <c r="L2" s="298"/>
    </row>
    <row r="3" spans="1:10" ht="51">
      <c r="A3" s="16">
        <v>1</v>
      </c>
      <c r="B3" s="677" t="s">
        <v>824</v>
      </c>
      <c r="C3" s="16" t="s">
        <v>23</v>
      </c>
      <c r="D3" s="16">
        <v>350</v>
      </c>
      <c r="E3" s="17"/>
      <c r="F3" s="17"/>
      <c r="G3" s="973">
        <v>0.08</v>
      </c>
      <c r="H3" s="857"/>
      <c r="I3" s="17"/>
      <c r="J3" s="16"/>
    </row>
    <row r="4" spans="1:10" ht="14.25" customHeight="1">
      <c r="A4" s="1424" t="s">
        <v>20</v>
      </c>
      <c r="B4" s="1426"/>
      <c r="C4" s="16" t="s">
        <v>21</v>
      </c>
      <c r="D4" s="16" t="s">
        <v>21</v>
      </c>
      <c r="E4" s="17" t="s">
        <v>21</v>
      </c>
      <c r="F4" s="17"/>
      <c r="G4" s="16" t="s">
        <v>21</v>
      </c>
      <c r="H4" s="857" t="s">
        <v>21</v>
      </c>
      <c r="I4" s="17"/>
      <c r="J4" s="16" t="s">
        <v>21</v>
      </c>
    </row>
    <row r="6" spans="5:9" s="679" customFormat="1" ht="12.75">
      <c r="E6" s="718"/>
      <c r="F6" s="974"/>
      <c r="H6" s="974"/>
      <c r="I6" s="718"/>
    </row>
    <row r="17" ht="12.75">
      <c r="B17" s="938"/>
    </row>
    <row r="57" ht="12.75">
      <c r="D57" s="676" t="s">
        <v>825</v>
      </c>
    </row>
  </sheetData>
  <sheetProtection selectLockedCells="1" selectUnlockedCells="1"/>
  <mergeCells count="2">
    <mergeCell ref="A1:J1"/>
    <mergeCell ref="A4:B4"/>
  </mergeCells>
  <printOptions/>
  <pageMargins left="0.7083333333333334" right="0.7083333333333334" top="1.1416666666666666" bottom="1.1416666666666666" header="0.5118055555555555" footer="0.5118055555555555"/>
  <pageSetup horizontalDpi="300" verticalDpi="300" orientation="landscape" paperSize="9" r:id="rId1"/>
  <rowBreaks count="2" manualBreakCount="2">
    <brk id="10" max="255" man="1"/>
    <brk id="12" max="255" man="1"/>
  </rowBreaks>
</worksheet>
</file>

<file path=xl/worksheets/sheet77.xml><?xml version="1.0" encoding="utf-8"?>
<worksheet xmlns="http://schemas.openxmlformats.org/spreadsheetml/2006/main" xmlns:r="http://schemas.openxmlformats.org/officeDocument/2006/relationships">
  <dimension ref="A1:IV55"/>
  <sheetViews>
    <sheetView zoomScalePageLayoutView="0" workbookViewId="0" topLeftCell="A1">
      <selection activeCell="A5" sqref="A5:B5"/>
    </sheetView>
  </sheetViews>
  <sheetFormatPr defaultColWidth="0.12890625" defaultRowHeight="14.25"/>
  <cols>
    <col min="1" max="1" width="3.375" style="243" bestFit="1" customWidth="1"/>
    <col min="2" max="2" width="32.625" style="243" customWidth="1"/>
    <col min="3" max="4" width="8.125" style="243" customWidth="1"/>
    <col min="5" max="5" width="7.875" style="760" customWidth="1"/>
    <col min="6" max="6" width="10.50390625" style="760" customWidth="1"/>
    <col min="7" max="7" width="11.125" style="243" customWidth="1"/>
    <col min="8" max="8" width="15.125" style="760" customWidth="1"/>
    <col min="9" max="9" width="11.125" style="243" customWidth="1"/>
    <col min="10" max="10" width="0.2421875" style="243" customWidth="1"/>
    <col min="11" max="255" width="0" style="243" hidden="1" customWidth="1"/>
    <col min="256" max="16384" width="0.12890625" style="243" customWidth="1"/>
  </cols>
  <sheetData>
    <row r="1" s="1555" customFormat="1" ht="12.75">
      <c r="A1" s="1555" t="s">
        <v>951</v>
      </c>
    </row>
    <row r="2" spans="1:256" s="840" customFormat="1" ht="48" customHeight="1">
      <c r="A2" s="832" t="s">
        <v>0</v>
      </c>
      <c r="B2" s="833" t="s">
        <v>37</v>
      </c>
      <c r="C2" s="833" t="s">
        <v>2</v>
      </c>
      <c r="D2" s="833" t="s">
        <v>38</v>
      </c>
      <c r="E2" s="834" t="s">
        <v>4</v>
      </c>
      <c r="F2" s="834" t="s">
        <v>5</v>
      </c>
      <c r="G2" s="833" t="s">
        <v>39</v>
      </c>
      <c r="H2" s="834" t="s">
        <v>7</v>
      </c>
      <c r="I2" s="835" t="s">
        <v>8</v>
      </c>
      <c r="J2" s="833" t="s">
        <v>40</v>
      </c>
      <c r="K2" s="836"/>
      <c r="L2" s="836"/>
      <c r="IV2" s="243"/>
    </row>
    <row r="3" spans="1:256" s="844" customFormat="1" ht="40.5" customHeight="1">
      <c r="A3" s="841">
        <v>1</v>
      </c>
      <c r="B3" s="837" t="s">
        <v>826</v>
      </c>
      <c r="C3" s="850" t="s">
        <v>13</v>
      </c>
      <c r="D3" s="851">
        <v>50</v>
      </c>
      <c r="E3" s="852"/>
      <c r="F3" s="853"/>
      <c r="G3" s="854">
        <v>0.23</v>
      </c>
      <c r="H3" s="853"/>
      <c r="I3" s="838"/>
      <c r="J3" s="842"/>
      <c r="K3" s="843"/>
      <c r="L3" s="843"/>
      <c r="IV3" s="845"/>
    </row>
    <row r="4" spans="1:256" s="844" customFormat="1" ht="217.5" customHeight="1">
      <c r="A4" s="841">
        <v>2</v>
      </c>
      <c r="B4" s="839" t="s">
        <v>988</v>
      </c>
      <c r="C4" s="850" t="s">
        <v>13</v>
      </c>
      <c r="D4" s="851">
        <v>100</v>
      </c>
      <c r="E4" s="852"/>
      <c r="F4" s="853"/>
      <c r="G4" s="854">
        <v>0.08</v>
      </c>
      <c r="H4" s="853"/>
      <c r="I4" s="838"/>
      <c r="J4" s="846"/>
      <c r="K4" s="843"/>
      <c r="L4" s="843"/>
      <c r="IV4" s="845"/>
    </row>
    <row r="5" spans="1:256" s="824" customFormat="1" ht="16.5" customHeight="1">
      <c r="A5" s="1556" t="s">
        <v>20</v>
      </c>
      <c r="B5" s="1557"/>
      <c r="C5" s="727" t="s">
        <v>21</v>
      </c>
      <c r="D5" s="727" t="s">
        <v>21</v>
      </c>
      <c r="E5" s="855" t="s">
        <v>21</v>
      </c>
      <c r="F5" s="855"/>
      <c r="G5" s="856" t="s">
        <v>21</v>
      </c>
      <c r="H5" s="855" t="s">
        <v>21</v>
      </c>
      <c r="I5" s="586"/>
      <c r="J5" s="847"/>
      <c r="IV5" s="243"/>
    </row>
    <row r="6" ht="12.75">
      <c r="I6" s="759"/>
    </row>
    <row r="7" ht="12.75">
      <c r="I7" s="759"/>
    </row>
    <row r="9" ht="12.75">
      <c r="I9" s="759"/>
    </row>
    <row r="10" ht="12.75">
      <c r="I10" s="759"/>
    </row>
    <row r="13" ht="4.5"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c r="D55" s="243" t="s">
        <v>825</v>
      </c>
    </row>
  </sheetData>
  <sheetProtection selectLockedCells="1" selectUnlockedCells="1"/>
  <mergeCells count="2">
    <mergeCell ref="A1:IV1"/>
    <mergeCell ref="A5:B5"/>
  </mergeCells>
  <printOptions/>
  <pageMargins left="0.7" right="0.7" top="1.14375" bottom="1.14375" header="0.5118055555555555" footer="0.5118055555555555"/>
  <pageSetup horizontalDpi="300" verticalDpi="300" orientation="landscape" paperSize="9" r:id="rId1"/>
  <rowBreaks count="1" manualBreakCount="1">
    <brk id="11" max="255" man="1"/>
  </rowBreaks>
  <colBreaks count="1" manualBreakCount="1">
    <brk id="8" max="65535" man="1"/>
  </colBreaks>
</worksheet>
</file>

<file path=xl/worksheets/sheet78.xml><?xml version="1.0" encoding="utf-8"?>
<worksheet xmlns="http://schemas.openxmlformats.org/spreadsheetml/2006/main" xmlns:r="http://schemas.openxmlformats.org/officeDocument/2006/relationships">
  <dimension ref="A1:L4"/>
  <sheetViews>
    <sheetView zoomScalePageLayoutView="0" workbookViewId="0" topLeftCell="A1">
      <selection activeCell="A4" sqref="A4:B4"/>
    </sheetView>
  </sheetViews>
  <sheetFormatPr defaultColWidth="8.125" defaultRowHeight="14.25"/>
  <cols>
    <col min="1" max="1" width="3.375" style="676" bestFit="1" customWidth="1"/>
    <col min="2" max="2" width="26.75390625" style="676" customWidth="1"/>
    <col min="3" max="4" width="8.125" style="676" customWidth="1"/>
    <col min="5" max="5" width="8.125" style="681" customWidth="1"/>
    <col min="6" max="6" width="10.375" style="681" customWidth="1"/>
    <col min="7" max="7" width="8.125" style="676" customWidth="1"/>
    <col min="8" max="8" width="8.125" style="681" customWidth="1"/>
    <col min="9" max="9" width="8.50390625" style="681" customWidth="1"/>
    <col min="10" max="10" width="9.00390625" style="676" customWidth="1"/>
    <col min="11" max="11" width="0.5" style="676" customWidth="1"/>
    <col min="12" max="14" width="0" style="676" hidden="1" customWidth="1"/>
    <col min="15" max="16384" width="8.125" style="676" customWidth="1"/>
  </cols>
  <sheetData>
    <row r="1" spans="1:10" s="972" customFormat="1" ht="19.5" customHeight="1">
      <c r="A1" s="1530" t="s">
        <v>952</v>
      </c>
      <c r="B1" s="1530"/>
      <c r="C1" s="1530"/>
      <c r="D1" s="1530"/>
      <c r="E1" s="1530"/>
      <c r="F1" s="1530"/>
      <c r="G1" s="1530"/>
      <c r="H1" s="1530"/>
      <c r="I1" s="1530"/>
      <c r="J1" s="1530"/>
    </row>
    <row r="2" spans="1:12" ht="57" customHeight="1">
      <c r="A2" s="669" t="s">
        <v>0</v>
      </c>
      <c r="B2" s="670" t="s">
        <v>37</v>
      </c>
      <c r="C2" s="670" t="s">
        <v>2</v>
      </c>
      <c r="D2" s="670" t="s">
        <v>38</v>
      </c>
      <c r="E2" s="671" t="s">
        <v>4</v>
      </c>
      <c r="F2" s="671" t="s">
        <v>5</v>
      </c>
      <c r="G2" s="105" t="s">
        <v>39</v>
      </c>
      <c r="H2" s="106" t="s">
        <v>7</v>
      </c>
      <c r="I2" s="106" t="s">
        <v>8</v>
      </c>
      <c r="J2" s="105" t="s">
        <v>40</v>
      </c>
      <c r="K2" s="298"/>
      <c r="L2" s="298"/>
    </row>
    <row r="3" spans="1:12" ht="31.5" customHeight="1">
      <c r="A3" s="727" t="s">
        <v>11</v>
      </c>
      <c r="B3" s="969" t="s">
        <v>827</v>
      </c>
      <c r="C3" s="731" t="s">
        <v>13</v>
      </c>
      <c r="D3" s="731">
        <v>200</v>
      </c>
      <c r="E3" s="787"/>
      <c r="F3" s="787"/>
      <c r="G3" s="825">
        <v>0.08</v>
      </c>
      <c r="H3" s="787"/>
      <c r="I3" s="787"/>
      <c r="J3" s="823"/>
      <c r="K3" s="678"/>
      <c r="L3" s="678"/>
    </row>
    <row r="4" spans="1:12" ht="14.25" customHeight="1">
      <c r="A4" s="1531" t="s">
        <v>20</v>
      </c>
      <c r="B4" s="1532"/>
      <c r="C4" s="826" t="s">
        <v>21</v>
      </c>
      <c r="D4" s="826" t="s">
        <v>21</v>
      </c>
      <c r="E4" s="827" t="s">
        <v>21</v>
      </c>
      <c r="F4" s="828"/>
      <c r="G4" s="829" t="s">
        <v>21</v>
      </c>
      <c r="H4" s="830" t="s">
        <v>21</v>
      </c>
      <c r="I4" s="831"/>
      <c r="J4" s="831" t="s">
        <v>21</v>
      </c>
      <c r="K4" s="897"/>
      <c r="L4" s="897"/>
    </row>
  </sheetData>
  <sheetProtection selectLockedCells="1" selectUnlockedCells="1"/>
  <mergeCells count="2">
    <mergeCell ref="A1:J1"/>
    <mergeCell ref="A4:B4"/>
  </mergeCells>
  <printOptions/>
  <pageMargins left="0.7" right="0.7" top="1.14375" bottom="1.14375" header="0.5118055555555555" footer="0.5118055555555555"/>
  <pageSetup horizontalDpi="300" verticalDpi="300" orientation="landscape" paperSize="9" r:id="rId1"/>
</worksheet>
</file>

<file path=xl/worksheets/sheet79.xml><?xml version="1.0" encoding="utf-8"?>
<worksheet xmlns="http://schemas.openxmlformats.org/spreadsheetml/2006/main" xmlns:r="http://schemas.openxmlformats.org/officeDocument/2006/relationships">
  <dimension ref="A1:L12"/>
  <sheetViews>
    <sheetView zoomScalePageLayoutView="0" workbookViewId="0" topLeftCell="A1">
      <selection activeCell="A1" sqref="A1"/>
    </sheetView>
  </sheetViews>
  <sheetFormatPr defaultColWidth="8.125" defaultRowHeight="14.25"/>
  <cols>
    <col min="1" max="1" width="8.125" style="0" customWidth="1"/>
    <col min="2" max="2" width="26.75390625" style="0" customWidth="1"/>
  </cols>
  <sheetData>
    <row r="1" spans="1:12" ht="15.75">
      <c r="A1" s="242" t="s">
        <v>828</v>
      </c>
      <c r="B1" s="389"/>
      <c r="C1" s="390"/>
      <c r="D1" s="391"/>
      <c r="E1" s="587"/>
      <c r="F1" s="587"/>
      <c r="G1" s="392"/>
      <c r="H1" s="588"/>
      <c r="I1" s="587"/>
      <c r="J1" s="263"/>
      <c r="K1" s="263"/>
      <c r="L1" s="263"/>
    </row>
    <row r="2" spans="1:12" ht="60">
      <c r="A2" s="41" t="s">
        <v>0</v>
      </c>
      <c r="B2" s="42" t="s">
        <v>37</v>
      </c>
      <c r="C2" s="42" t="s">
        <v>2</v>
      </c>
      <c r="D2" s="42" t="s">
        <v>38</v>
      </c>
      <c r="E2" s="332" t="s">
        <v>4</v>
      </c>
      <c r="F2" s="332" t="s">
        <v>5</v>
      </c>
      <c r="G2" s="192" t="s">
        <v>39</v>
      </c>
      <c r="H2" s="194" t="s">
        <v>7</v>
      </c>
      <c r="I2" s="194" t="s">
        <v>8</v>
      </c>
      <c r="J2" s="192" t="s">
        <v>40</v>
      </c>
      <c r="K2" s="44"/>
      <c r="L2" s="44"/>
    </row>
    <row r="3" spans="1:12" ht="261" customHeight="1">
      <c r="A3" s="264" t="s">
        <v>11</v>
      </c>
      <c r="B3" s="393" t="s">
        <v>829</v>
      </c>
      <c r="C3" s="265" t="s">
        <v>13</v>
      </c>
      <c r="D3" s="265">
        <v>30</v>
      </c>
      <c r="E3" s="589">
        <v>19.2</v>
      </c>
      <c r="F3" s="590">
        <v>576</v>
      </c>
      <c r="G3" s="394">
        <v>0.08</v>
      </c>
      <c r="H3" s="590">
        <v>20.736</v>
      </c>
      <c r="I3" s="590">
        <v>622.08</v>
      </c>
      <c r="J3" s="267"/>
      <c r="K3" s="268"/>
      <c r="L3" s="268"/>
    </row>
    <row r="4" spans="1:12" ht="261" customHeight="1">
      <c r="A4" s="264">
        <v>2</v>
      </c>
      <c r="B4" s="393" t="s">
        <v>830</v>
      </c>
      <c r="C4" s="265" t="s">
        <v>13</v>
      </c>
      <c r="D4" s="265">
        <v>30</v>
      </c>
      <c r="E4" s="589">
        <v>4.7</v>
      </c>
      <c r="F4" s="590">
        <v>141</v>
      </c>
      <c r="G4" s="394">
        <v>0.08</v>
      </c>
      <c r="H4" s="590">
        <v>5.0760000000000005</v>
      </c>
      <c r="I4" s="590">
        <v>152.28000000000003</v>
      </c>
      <c r="J4" s="267"/>
      <c r="K4" s="268"/>
      <c r="L4" s="268"/>
    </row>
    <row r="5" spans="1:12" ht="261" customHeight="1">
      <c r="A5" s="264">
        <v>3</v>
      </c>
      <c r="B5" s="393" t="s">
        <v>831</v>
      </c>
      <c r="C5" s="265" t="s">
        <v>13</v>
      </c>
      <c r="D5" s="265">
        <v>30</v>
      </c>
      <c r="E5" s="589">
        <v>9.17</v>
      </c>
      <c r="F5" s="590">
        <v>275.1</v>
      </c>
      <c r="G5" s="394">
        <v>0.08</v>
      </c>
      <c r="H5" s="590">
        <v>9.9036</v>
      </c>
      <c r="I5" s="590">
        <v>297.108</v>
      </c>
      <c r="J5" s="267"/>
      <c r="K5" s="268"/>
      <c r="L5" s="268"/>
    </row>
    <row r="6" spans="1:12" ht="261" customHeight="1">
      <c r="A6" s="264">
        <v>4</v>
      </c>
      <c r="B6" s="393" t="s">
        <v>832</v>
      </c>
      <c r="C6" s="265" t="s">
        <v>13</v>
      </c>
      <c r="D6" s="265">
        <v>150</v>
      </c>
      <c r="E6" s="589">
        <v>8.5</v>
      </c>
      <c r="F6" s="590">
        <v>1275</v>
      </c>
      <c r="G6" s="394">
        <v>0.08</v>
      </c>
      <c r="H6" s="590">
        <v>9.18</v>
      </c>
      <c r="I6" s="590">
        <v>1377</v>
      </c>
      <c r="J6" s="267"/>
      <c r="K6" s="268"/>
      <c r="L6" s="268"/>
    </row>
    <row r="7" spans="1:12" ht="261" customHeight="1">
      <c r="A7" s="264">
        <v>5</v>
      </c>
      <c r="B7" s="393" t="s">
        <v>833</v>
      </c>
      <c r="C7" s="265" t="s">
        <v>13</v>
      </c>
      <c r="D7" s="265">
        <v>60</v>
      </c>
      <c r="E7" s="589">
        <v>8.61</v>
      </c>
      <c r="F7" s="590">
        <v>516.5999999999999</v>
      </c>
      <c r="G7" s="394">
        <v>0.08</v>
      </c>
      <c r="H7" s="590">
        <v>9.2988</v>
      </c>
      <c r="I7" s="590">
        <v>557.928</v>
      </c>
      <c r="J7" s="267"/>
      <c r="K7" s="268"/>
      <c r="L7" s="268"/>
    </row>
    <row r="8" spans="1:12" ht="279" customHeight="1">
      <c r="A8" s="264">
        <v>6</v>
      </c>
      <c r="B8" s="393" t="s">
        <v>834</v>
      </c>
      <c r="C8" s="265" t="s">
        <v>13</v>
      </c>
      <c r="D8" s="265">
        <v>90</v>
      </c>
      <c r="E8" s="589">
        <v>9.81</v>
      </c>
      <c r="F8" s="590">
        <v>882.9000000000001</v>
      </c>
      <c r="G8" s="394">
        <v>0.08</v>
      </c>
      <c r="H8" s="590">
        <v>10.594800000000001</v>
      </c>
      <c r="I8" s="590">
        <v>953.5320000000002</v>
      </c>
      <c r="J8" s="267"/>
      <c r="K8" s="268"/>
      <c r="L8" s="268"/>
    </row>
    <row r="9" spans="1:12" ht="14.25" customHeight="1">
      <c r="A9" s="395"/>
      <c r="B9" s="396" t="s">
        <v>317</v>
      </c>
      <c r="C9" s="397"/>
      <c r="D9" s="397"/>
      <c r="E9" s="591"/>
      <c r="F9" s="592">
        <v>3666.6</v>
      </c>
      <c r="G9" s="259"/>
      <c r="H9" s="593"/>
      <c r="I9" s="240">
        <v>3959.928</v>
      </c>
      <c r="J9" s="260"/>
      <c r="K9" s="260"/>
      <c r="L9" s="260"/>
    </row>
    <row r="12" spans="2:6" ht="14.25">
      <c r="B12" t="s">
        <v>60</v>
      </c>
      <c r="F12" s="127"/>
    </row>
  </sheetData>
  <sheetProtection selectLockedCells="1" selectUnlockedCells="1"/>
  <printOptions/>
  <pageMargins left="0.7" right="0.7" top="1.14375" bottom="1.143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40"/>
  </sheetPr>
  <dimension ref="A1:M14"/>
  <sheetViews>
    <sheetView view="pageBreakPreview" zoomScale="60" zoomScalePageLayoutView="0" workbookViewId="0" topLeftCell="A1">
      <selection activeCell="F23" sqref="F23"/>
    </sheetView>
  </sheetViews>
  <sheetFormatPr defaultColWidth="0" defaultRowHeight="14.25"/>
  <cols>
    <col min="1" max="1" width="6.125" style="676" customWidth="1"/>
    <col min="2" max="2" width="34.25390625" style="676" customWidth="1"/>
    <col min="3" max="3" width="5.875" style="676" customWidth="1"/>
    <col min="4" max="4" width="8.125" style="676" customWidth="1"/>
    <col min="5" max="5" width="8.125" style="681" customWidth="1"/>
    <col min="6" max="6" width="11.375" style="681" customWidth="1"/>
    <col min="7" max="7" width="8.125" style="676" customWidth="1"/>
    <col min="8" max="8" width="8.50390625" style="681" customWidth="1"/>
    <col min="9" max="9" width="12.00390625" style="681" customWidth="1"/>
    <col min="10" max="10" width="25.25390625" style="676" customWidth="1"/>
    <col min="11" max="25" width="0" style="676" hidden="1" customWidth="1"/>
    <col min="26" max="26" width="0.12890625" style="676" customWidth="1"/>
    <col min="27" max="16384" width="0" style="676" hidden="1" customWidth="1"/>
  </cols>
  <sheetData>
    <row r="1" s="1452" customFormat="1" ht="12.75">
      <c r="A1" s="1452" t="s">
        <v>897</v>
      </c>
    </row>
    <row r="2" spans="1:12" ht="33" customHeight="1">
      <c r="A2" s="104" t="s">
        <v>0</v>
      </c>
      <c r="B2" s="105" t="s">
        <v>37</v>
      </c>
      <c r="C2" s="105" t="s">
        <v>2</v>
      </c>
      <c r="D2" s="105" t="s">
        <v>38</v>
      </c>
      <c r="E2" s="106" t="s">
        <v>4</v>
      </c>
      <c r="F2" s="106" t="s">
        <v>5</v>
      </c>
      <c r="G2" s="105" t="s">
        <v>39</v>
      </c>
      <c r="H2" s="106" t="s">
        <v>7</v>
      </c>
      <c r="I2" s="106" t="s">
        <v>8</v>
      </c>
      <c r="J2" s="105" t="s">
        <v>40</v>
      </c>
      <c r="K2" s="298"/>
      <c r="L2" s="298"/>
    </row>
    <row r="3" spans="1:12" ht="12.75">
      <c r="A3" s="104"/>
      <c r="B3" s="105" t="s">
        <v>98</v>
      </c>
      <c r="C3" s="105"/>
      <c r="D3" s="105"/>
      <c r="E3" s="106"/>
      <c r="F3" s="106"/>
      <c r="G3" s="105"/>
      <c r="H3" s="106"/>
      <c r="I3" s="106"/>
      <c r="J3" s="105"/>
      <c r="K3" s="298"/>
      <c r="L3" s="298"/>
    </row>
    <row r="4" spans="1:10" ht="127.5">
      <c r="A4" s="16" t="s">
        <v>11</v>
      </c>
      <c r="B4" s="107" t="s">
        <v>99</v>
      </c>
      <c r="C4" s="16" t="s">
        <v>27</v>
      </c>
      <c r="D4" s="176">
        <v>300</v>
      </c>
      <c r="E4" s="680"/>
      <c r="F4" s="680"/>
      <c r="G4" s="19">
        <v>0.08</v>
      </c>
      <c r="H4" s="680"/>
      <c r="I4" s="680"/>
      <c r="J4" s="663"/>
    </row>
    <row r="5" spans="1:10" ht="153" customHeight="1">
      <c r="A5" s="16" t="s">
        <v>14</v>
      </c>
      <c r="B5" s="107" t="s">
        <v>100</v>
      </c>
      <c r="C5" s="16" t="s">
        <v>27</v>
      </c>
      <c r="D5" s="176">
        <v>150</v>
      </c>
      <c r="E5" s="680"/>
      <c r="F5" s="680"/>
      <c r="G5" s="19">
        <v>0.23</v>
      </c>
      <c r="H5" s="680"/>
      <c r="I5" s="680"/>
      <c r="J5" s="663"/>
    </row>
    <row r="6" spans="1:10" ht="165" customHeight="1">
      <c r="A6" s="16" t="s">
        <v>16</v>
      </c>
      <c r="B6" s="107" t="s">
        <v>101</v>
      </c>
      <c r="C6" s="16" t="s">
        <v>27</v>
      </c>
      <c r="D6" s="176">
        <v>200</v>
      </c>
      <c r="E6" s="680"/>
      <c r="F6" s="680"/>
      <c r="G6" s="19">
        <v>0.23</v>
      </c>
      <c r="H6" s="680"/>
      <c r="I6" s="680"/>
      <c r="J6" s="663"/>
    </row>
    <row r="7" spans="1:10" ht="224.25" customHeight="1">
      <c r="A7" s="16" t="s">
        <v>18</v>
      </c>
      <c r="B7" s="110" t="s">
        <v>102</v>
      </c>
      <c r="C7" s="16" t="s">
        <v>27</v>
      </c>
      <c r="D7" s="176">
        <v>4000</v>
      </c>
      <c r="E7" s="680"/>
      <c r="F7" s="680"/>
      <c r="G7" s="19">
        <v>0.23</v>
      </c>
      <c r="H7" s="680"/>
      <c r="I7" s="680"/>
      <c r="J7" s="663"/>
    </row>
    <row r="8" spans="1:10" ht="92.25" customHeight="1">
      <c r="A8" s="16" t="s">
        <v>45</v>
      </c>
      <c r="B8" s="110" t="s">
        <v>103</v>
      </c>
      <c r="C8" s="16" t="s">
        <v>27</v>
      </c>
      <c r="D8" s="176">
        <v>100</v>
      </c>
      <c r="E8" s="680"/>
      <c r="F8" s="680"/>
      <c r="G8" s="19">
        <v>0.23</v>
      </c>
      <c r="H8" s="680"/>
      <c r="I8" s="680"/>
      <c r="J8" s="663"/>
    </row>
    <row r="9" spans="1:10" ht="106.5" customHeight="1">
      <c r="A9" s="16" t="s">
        <v>47</v>
      </c>
      <c r="B9" s="110" t="s">
        <v>104</v>
      </c>
      <c r="C9" s="16" t="s">
        <v>27</v>
      </c>
      <c r="D9" s="176">
        <v>100</v>
      </c>
      <c r="E9" s="680"/>
      <c r="F9" s="680"/>
      <c r="G9" s="19">
        <v>0.23</v>
      </c>
      <c r="H9" s="680"/>
      <c r="I9" s="680"/>
      <c r="J9" s="663"/>
    </row>
    <row r="10" spans="1:10" ht="93" customHeight="1">
      <c r="A10" s="16" t="s">
        <v>49</v>
      </c>
      <c r="B10" s="107" t="s">
        <v>105</v>
      </c>
      <c r="C10" s="16" t="s">
        <v>13</v>
      </c>
      <c r="D10" s="176">
        <v>1900</v>
      </c>
      <c r="E10" s="680"/>
      <c r="F10" s="680"/>
      <c r="G10" s="19">
        <v>0.08</v>
      </c>
      <c r="H10" s="680"/>
      <c r="I10" s="680"/>
      <c r="J10" s="663"/>
    </row>
    <row r="11" spans="1:10" ht="78" customHeight="1">
      <c r="A11" s="16" t="s">
        <v>51</v>
      </c>
      <c r="B11" s="677" t="s">
        <v>106</v>
      </c>
      <c r="C11" s="16" t="s">
        <v>13</v>
      </c>
      <c r="D11" s="109">
        <v>2100</v>
      </c>
      <c r="E11" s="680"/>
      <c r="F11" s="680"/>
      <c r="G11" s="19">
        <v>0.08</v>
      </c>
      <c r="H11" s="680"/>
      <c r="I11" s="680"/>
      <c r="J11" s="663"/>
    </row>
    <row r="12" spans="1:10" ht="114.75" customHeight="1">
      <c r="A12" s="16" t="s">
        <v>53</v>
      </c>
      <c r="B12" s="677" t="s">
        <v>107</v>
      </c>
      <c r="C12" s="16" t="s">
        <v>13</v>
      </c>
      <c r="D12" s="109">
        <v>30</v>
      </c>
      <c r="E12" s="680"/>
      <c r="F12" s="680"/>
      <c r="G12" s="19">
        <v>0.23</v>
      </c>
      <c r="H12" s="680"/>
      <c r="I12" s="680"/>
      <c r="J12" s="1153"/>
    </row>
    <row r="13" spans="1:13" ht="141.75" customHeight="1">
      <c r="A13" s="16" t="s">
        <v>55</v>
      </c>
      <c r="B13" s="183" t="s">
        <v>108</v>
      </c>
      <c r="C13" s="9" t="s">
        <v>13</v>
      </c>
      <c r="D13" s="10">
        <v>300</v>
      </c>
      <c r="E13" s="11"/>
      <c r="F13" s="680"/>
      <c r="G13" s="918">
        <v>0.08</v>
      </c>
      <c r="H13" s="11"/>
      <c r="I13" s="680"/>
      <c r="J13" s="663"/>
      <c r="L13" s="111"/>
      <c r="M13" s="111"/>
    </row>
    <row r="14" spans="1:10" ht="14.25" customHeight="1">
      <c r="A14" s="1424" t="s">
        <v>20</v>
      </c>
      <c r="B14" s="1426"/>
      <c r="C14" s="16" t="s">
        <v>21</v>
      </c>
      <c r="D14" s="16" t="s">
        <v>21</v>
      </c>
      <c r="E14" s="17" t="s">
        <v>21</v>
      </c>
      <c r="F14" s="17"/>
      <c r="G14" s="16" t="s">
        <v>21</v>
      </c>
      <c r="H14" s="17" t="s">
        <v>21</v>
      </c>
      <c r="I14" s="17"/>
      <c r="J14" s="699" t="s">
        <v>21</v>
      </c>
    </row>
  </sheetData>
  <sheetProtection selectLockedCells="1" selectUnlockedCells="1"/>
  <mergeCells count="2">
    <mergeCell ref="A1:IV1"/>
    <mergeCell ref="A14:B14"/>
  </mergeCells>
  <printOptions/>
  <pageMargins left="0" right="0" top="0.39375" bottom="0.39375" header="0" footer="0"/>
  <pageSetup horizontalDpi="300" verticalDpi="300" orientation="landscape" pageOrder="overThenDown" paperSize="9" r:id="rId1"/>
  <headerFooter alignWithMargins="0">
    <oddHeader>&amp;C&amp;A</oddHeader>
    <oddFooter>&amp;CStrona &amp;P</oddFooter>
  </headerFooter>
</worksheet>
</file>

<file path=xl/worksheets/sheet80.xml><?xml version="1.0" encoding="utf-8"?>
<worksheet xmlns="http://schemas.openxmlformats.org/spreadsheetml/2006/main" xmlns:r="http://schemas.openxmlformats.org/officeDocument/2006/relationships">
  <sheetPr>
    <tabColor indexed="31"/>
  </sheetPr>
  <dimension ref="A1:L18"/>
  <sheetViews>
    <sheetView view="pageBreakPreview" zoomScale="60" zoomScalePageLayoutView="0" workbookViewId="0" topLeftCell="A1">
      <selection activeCell="A15" sqref="A15:B15"/>
    </sheetView>
  </sheetViews>
  <sheetFormatPr defaultColWidth="9.00390625" defaultRowHeight="14.25"/>
  <cols>
    <col min="1" max="1" width="5.125" style="676" customWidth="1"/>
    <col min="2" max="2" width="33.75390625" style="676" customWidth="1"/>
    <col min="3" max="3" width="8.375" style="676" customWidth="1"/>
    <col min="4" max="4" width="6.875" style="676" customWidth="1"/>
    <col min="5" max="5" width="10.875" style="681" customWidth="1"/>
    <col min="6" max="6" width="13.00390625" style="681" customWidth="1"/>
    <col min="7" max="7" width="9.125" style="785" customWidth="1"/>
    <col min="8" max="8" width="10.625" style="681" customWidth="1"/>
    <col min="9" max="9" width="13.00390625" style="681" customWidth="1"/>
    <col min="10" max="10" width="9.00390625" style="676" customWidth="1"/>
    <col min="11" max="12" width="0" style="676" hidden="1" customWidth="1"/>
    <col min="13" max="16384" width="9.00390625" style="676" customWidth="1"/>
  </cols>
  <sheetData>
    <row r="1" s="1432" customFormat="1" ht="12.75">
      <c r="A1" s="1432" t="s">
        <v>1059</v>
      </c>
    </row>
    <row r="2" spans="1:12" ht="50.25" customHeight="1">
      <c r="A2" s="669" t="s">
        <v>0</v>
      </c>
      <c r="B2" s="670" t="s">
        <v>835</v>
      </c>
      <c r="C2" s="670" t="s">
        <v>2</v>
      </c>
      <c r="D2" s="670" t="s">
        <v>38</v>
      </c>
      <c r="E2" s="671" t="s">
        <v>4</v>
      </c>
      <c r="F2" s="671" t="s">
        <v>5</v>
      </c>
      <c r="G2" s="776" t="s">
        <v>39</v>
      </c>
      <c r="H2" s="106" t="s">
        <v>7</v>
      </c>
      <c r="I2" s="106" t="s">
        <v>8</v>
      </c>
      <c r="J2" s="105" t="s">
        <v>40</v>
      </c>
      <c r="K2" s="298"/>
      <c r="L2" s="298"/>
    </row>
    <row r="3" spans="1:12" s="679" customFormat="1" ht="51">
      <c r="A3" s="967">
        <v>1</v>
      </c>
      <c r="B3" s="777" t="s">
        <v>836</v>
      </c>
      <c r="C3" s="594" t="s">
        <v>282</v>
      </c>
      <c r="D3" s="594">
        <v>12</v>
      </c>
      <c r="E3" s="819"/>
      <c r="F3" s="818"/>
      <c r="G3" s="73">
        <v>0.08</v>
      </c>
      <c r="H3" s="820"/>
      <c r="I3" s="818"/>
      <c r="J3" s="338"/>
      <c r="K3" s="678"/>
      <c r="L3" s="678"/>
    </row>
    <row r="4" spans="1:12" s="679" customFormat="1" ht="25.5">
      <c r="A4" s="967">
        <v>2</v>
      </c>
      <c r="B4" s="777" t="s">
        <v>837</v>
      </c>
      <c r="C4" s="594" t="s">
        <v>116</v>
      </c>
      <c r="D4" s="594">
        <v>5</v>
      </c>
      <c r="E4" s="819"/>
      <c r="F4" s="818"/>
      <c r="G4" s="12">
        <v>0.08</v>
      </c>
      <c r="H4" s="786"/>
      <c r="I4" s="818"/>
      <c r="J4" s="726"/>
      <c r="K4" s="784"/>
      <c r="L4" s="784"/>
    </row>
    <row r="5" spans="1:10" s="679" customFormat="1" ht="38.25">
      <c r="A5" s="967">
        <v>3</v>
      </c>
      <c r="B5" s="777" t="s">
        <v>838</v>
      </c>
      <c r="C5" s="594" t="s">
        <v>282</v>
      </c>
      <c r="D5" s="594">
        <v>2</v>
      </c>
      <c r="E5" s="819"/>
      <c r="F5" s="818"/>
      <c r="G5" s="12">
        <v>0.08</v>
      </c>
      <c r="H5" s="786"/>
      <c r="I5" s="818"/>
      <c r="J5" s="765"/>
    </row>
    <row r="6" spans="1:10" s="679" customFormat="1" ht="38.25">
      <c r="A6" s="967">
        <v>4</v>
      </c>
      <c r="B6" s="777" t="s">
        <v>839</v>
      </c>
      <c r="C6" s="594" t="s">
        <v>282</v>
      </c>
      <c r="D6" s="594">
        <v>1</v>
      </c>
      <c r="E6" s="819"/>
      <c r="F6" s="818"/>
      <c r="G6" s="12">
        <v>0.08</v>
      </c>
      <c r="H6" s="786"/>
      <c r="I6" s="818"/>
      <c r="J6" s="765"/>
    </row>
    <row r="7" spans="1:10" s="679" customFormat="1" ht="12.75">
      <c r="A7" s="968">
        <v>5</v>
      </c>
      <c r="B7" s="778" t="s">
        <v>840</v>
      </c>
      <c r="C7" s="595" t="s">
        <v>282</v>
      </c>
      <c r="D7" s="595">
        <v>1</v>
      </c>
      <c r="E7" s="786"/>
      <c r="F7" s="818"/>
      <c r="G7" s="12">
        <v>0.08</v>
      </c>
      <c r="H7" s="786"/>
      <c r="I7" s="818"/>
      <c r="J7" s="765"/>
    </row>
    <row r="8" spans="1:10" s="679" customFormat="1" ht="25.5">
      <c r="A8" s="967">
        <v>6</v>
      </c>
      <c r="B8" s="777" t="s">
        <v>841</v>
      </c>
      <c r="C8" s="594" t="s">
        <v>282</v>
      </c>
      <c r="D8" s="594">
        <v>5</v>
      </c>
      <c r="E8" s="819"/>
      <c r="F8" s="818"/>
      <c r="G8" s="12">
        <v>0.08</v>
      </c>
      <c r="H8" s="786"/>
      <c r="I8" s="818"/>
      <c r="J8" s="765"/>
    </row>
    <row r="9" spans="1:10" s="679" customFormat="1" ht="52.5" customHeight="1">
      <c r="A9" s="967">
        <v>7</v>
      </c>
      <c r="B9" s="779" t="s">
        <v>842</v>
      </c>
      <c r="C9" s="780" t="s">
        <v>282</v>
      </c>
      <c r="D9" s="780">
        <v>10</v>
      </c>
      <c r="E9" s="821"/>
      <c r="F9" s="818"/>
      <c r="G9" s="12">
        <v>0.08</v>
      </c>
      <c r="H9" s="786"/>
      <c r="I9" s="818"/>
      <c r="J9" s="765"/>
    </row>
    <row r="10" spans="1:10" s="679" customFormat="1" ht="38.25">
      <c r="A10" s="967">
        <v>8</v>
      </c>
      <c r="B10" s="779" t="s">
        <v>843</v>
      </c>
      <c r="C10" s="781" t="s">
        <v>282</v>
      </c>
      <c r="D10" s="781">
        <v>10</v>
      </c>
      <c r="E10" s="821"/>
      <c r="F10" s="818"/>
      <c r="G10" s="12">
        <v>0.08</v>
      </c>
      <c r="H10" s="786"/>
      <c r="I10" s="818"/>
      <c r="J10" s="765"/>
    </row>
    <row r="11" spans="1:10" s="679" customFormat="1" ht="25.5">
      <c r="A11" s="967">
        <v>9</v>
      </c>
      <c r="B11" s="782" t="s">
        <v>844</v>
      </c>
      <c r="C11" s="594" t="s">
        <v>282</v>
      </c>
      <c r="D11" s="594">
        <v>10</v>
      </c>
      <c r="E11" s="752"/>
      <c r="F11" s="818"/>
      <c r="G11" s="12">
        <v>0.08</v>
      </c>
      <c r="H11" s="786"/>
      <c r="I11" s="818"/>
      <c r="J11" s="765"/>
    </row>
    <row r="12" spans="1:10" s="679" customFormat="1" ht="25.5">
      <c r="A12" s="967">
        <v>10</v>
      </c>
      <c r="B12" s="782" t="s">
        <v>845</v>
      </c>
      <c r="C12" s="594" t="s">
        <v>116</v>
      </c>
      <c r="D12" s="594">
        <v>5</v>
      </c>
      <c r="E12" s="752"/>
      <c r="F12" s="818"/>
      <c r="G12" s="12">
        <v>0.08</v>
      </c>
      <c r="H12" s="786"/>
      <c r="I12" s="818"/>
      <c r="J12" s="765"/>
    </row>
    <row r="13" spans="1:10" s="679" customFormat="1" ht="38.25">
      <c r="A13" s="967">
        <v>11</v>
      </c>
      <c r="B13" s="782" t="s">
        <v>846</v>
      </c>
      <c r="C13" s="594" t="s">
        <v>282</v>
      </c>
      <c r="D13" s="594">
        <v>5</v>
      </c>
      <c r="E13" s="752"/>
      <c r="F13" s="818"/>
      <c r="G13" s="12">
        <v>0.23</v>
      </c>
      <c r="H13" s="786"/>
      <c r="I13" s="818"/>
      <c r="J13" s="765"/>
    </row>
    <row r="14" spans="1:10" s="679" customFormat="1" ht="38.25">
      <c r="A14" s="967">
        <v>12</v>
      </c>
      <c r="B14" s="782" t="s">
        <v>847</v>
      </c>
      <c r="C14" s="594" t="s">
        <v>282</v>
      </c>
      <c r="D14" s="594">
        <v>5</v>
      </c>
      <c r="E14" s="752"/>
      <c r="F14" s="818"/>
      <c r="G14" s="12">
        <v>0.23</v>
      </c>
      <c r="H14" s="786"/>
      <c r="I14" s="818"/>
      <c r="J14" s="765"/>
    </row>
    <row r="15" spans="1:10" s="679" customFormat="1" ht="22.5" customHeight="1">
      <c r="A15" s="1547" t="s">
        <v>133</v>
      </c>
      <c r="B15" s="1548"/>
      <c r="C15" s="765" t="s">
        <v>21</v>
      </c>
      <c r="D15" s="765" t="s">
        <v>21</v>
      </c>
      <c r="E15" s="786" t="s">
        <v>21</v>
      </c>
      <c r="F15" s="786"/>
      <c r="G15" s="12" t="s">
        <v>21</v>
      </c>
      <c r="H15" s="787" t="s">
        <v>21</v>
      </c>
      <c r="I15" s="788"/>
      <c r="J15" s="765" t="s">
        <v>21</v>
      </c>
    </row>
    <row r="18" ht="12.75">
      <c r="G18" s="676"/>
    </row>
  </sheetData>
  <sheetProtection selectLockedCells="1" selectUnlockedCells="1"/>
  <mergeCells count="2">
    <mergeCell ref="A1:IV1"/>
    <mergeCell ref="A15:B15"/>
  </mergeCells>
  <printOptions/>
  <pageMargins left="0.7" right="0.7" top="0.75" bottom="0.75" header="0.5118055555555555" footer="0.5118055555555555"/>
  <pageSetup horizontalDpi="300" verticalDpi="300" orientation="landscape" paperSize="9" r:id="rId1"/>
</worksheet>
</file>

<file path=xl/worksheets/sheet81.xml><?xml version="1.0" encoding="utf-8"?>
<worksheet xmlns="http://schemas.openxmlformats.org/spreadsheetml/2006/main" xmlns:r="http://schemas.openxmlformats.org/officeDocument/2006/relationships">
  <sheetPr>
    <tabColor indexed="31"/>
  </sheetPr>
  <dimension ref="A1:L6"/>
  <sheetViews>
    <sheetView zoomScale="60" zoomScaleNormal="60" zoomScalePageLayoutView="0" workbookViewId="0" topLeftCell="A1">
      <selection activeCell="A6" sqref="A6:B6"/>
    </sheetView>
  </sheetViews>
  <sheetFormatPr defaultColWidth="9.00390625" defaultRowHeight="14.25"/>
  <cols>
    <col min="1" max="1" width="6.625" style="676" customWidth="1"/>
    <col min="2" max="2" width="29.625" style="676" customWidth="1"/>
    <col min="3" max="3" width="6.125" style="676" customWidth="1"/>
    <col min="4" max="4" width="6.75390625" style="676" customWidth="1"/>
    <col min="5" max="5" width="10.75390625" style="681" customWidth="1"/>
    <col min="6" max="6" width="11.375" style="681" customWidth="1"/>
    <col min="7" max="7" width="9.125" style="676" customWidth="1"/>
    <col min="8" max="8" width="12.125" style="681" customWidth="1"/>
    <col min="9" max="9" width="15.375" style="681" customWidth="1"/>
    <col min="10" max="10" width="11.125" style="676" customWidth="1"/>
    <col min="11" max="12" width="0" style="676" hidden="1" customWidth="1"/>
    <col min="13" max="16384" width="9.00390625" style="676" customWidth="1"/>
  </cols>
  <sheetData>
    <row r="1" spans="1:10" s="644" customFormat="1" ht="25.5" customHeight="1">
      <c r="A1" s="1542" t="s">
        <v>1060</v>
      </c>
      <c r="B1" s="1542"/>
      <c r="C1" s="1542"/>
      <c r="D1" s="1542"/>
      <c r="E1" s="1542"/>
      <c r="F1" s="1542"/>
      <c r="G1" s="1542"/>
      <c r="H1" s="1542"/>
      <c r="I1" s="1542"/>
      <c r="J1" s="1542"/>
    </row>
    <row r="2" spans="1:12" ht="63" customHeight="1">
      <c r="A2" s="672" t="s">
        <v>0</v>
      </c>
      <c r="B2" s="673" t="s">
        <v>37</v>
      </c>
      <c r="C2" s="673" t="s">
        <v>2</v>
      </c>
      <c r="D2" s="673" t="s">
        <v>38</v>
      </c>
      <c r="E2" s="674" t="s">
        <v>4</v>
      </c>
      <c r="F2" s="674" t="s">
        <v>5</v>
      </c>
      <c r="G2" s="675" t="s">
        <v>39</v>
      </c>
      <c r="H2" s="674" t="s">
        <v>7</v>
      </c>
      <c r="I2" s="674" t="s">
        <v>8</v>
      </c>
      <c r="J2" s="673" t="s">
        <v>40</v>
      </c>
      <c r="K2" s="298"/>
      <c r="L2" s="298"/>
    </row>
    <row r="3" spans="1:12" s="679" customFormat="1" ht="174" customHeight="1">
      <c r="A3" s="966">
        <v>1</v>
      </c>
      <c r="B3" s="677" t="s">
        <v>848</v>
      </c>
      <c r="C3" s="597" t="s">
        <v>23</v>
      </c>
      <c r="D3" s="598">
        <v>30</v>
      </c>
      <c r="E3" s="817"/>
      <c r="F3" s="818"/>
      <c r="G3" s="73">
        <v>0.08</v>
      </c>
      <c r="H3" s="818"/>
      <c r="I3" s="818"/>
      <c r="J3" s="338"/>
      <c r="K3" s="678"/>
      <c r="L3" s="678"/>
    </row>
    <row r="4" spans="1:10" ht="174" customHeight="1">
      <c r="A4" s="965">
        <v>2</v>
      </c>
      <c r="B4" s="677" t="s">
        <v>849</v>
      </c>
      <c r="C4" s="789" t="s">
        <v>282</v>
      </c>
      <c r="D4" s="16">
        <v>20</v>
      </c>
      <c r="E4" s="17"/>
      <c r="F4" s="818"/>
      <c r="G4" s="19">
        <v>0.08</v>
      </c>
      <c r="H4" s="818"/>
      <c r="I4" s="818"/>
      <c r="J4" s="16"/>
    </row>
    <row r="5" spans="1:10" ht="138" customHeight="1">
      <c r="A5" s="965">
        <v>3</v>
      </c>
      <c r="B5" s="677" t="s">
        <v>850</v>
      </c>
      <c r="C5" s="16" t="s">
        <v>282</v>
      </c>
      <c r="D5" s="16">
        <v>2</v>
      </c>
      <c r="E5" s="17"/>
      <c r="F5" s="818"/>
      <c r="G5" s="19">
        <v>0.08</v>
      </c>
      <c r="H5" s="818"/>
      <c r="I5" s="818"/>
      <c r="J5" s="16"/>
    </row>
    <row r="6" spans="1:10" ht="14.25" customHeight="1">
      <c r="A6" s="1424" t="s">
        <v>20</v>
      </c>
      <c r="B6" s="1426"/>
      <c r="C6" s="789" t="s">
        <v>21</v>
      </c>
      <c r="D6" s="16" t="s">
        <v>21</v>
      </c>
      <c r="E6" s="17" t="s">
        <v>21</v>
      </c>
      <c r="F6" s="17"/>
      <c r="G6" s="16" t="s">
        <v>21</v>
      </c>
      <c r="H6" s="17" t="s">
        <v>21</v>
      </c>
      <c r="I6" s="17"/>
      <c r="J6" s="16" t="s">
        <v>21</v>
      </c>
    </row>
  </sheetData>
  <sheetProtection selectLockedCells="1" selectUnlockedCells="1"/>
  <mergeCells count="2">
    <mergeCell ref="A1:J1"/>
    <mergeCell ref="A6:B6"/>
  </mergeCells>
  <printOptions/>
  <pageMargins left="0.7" right="0.7" top="0.75" bottom="0.75" header="0.5118055555555555" footer="0.5118055555555555"/>
  <pageSetup horizontalDpi="300" verticalDpi="300" orientation="landscape" paperSize="9" r:id="rId1"/>
</worksheet>
</file>

<file path=xl/worksheets/sheet82.xml><?xml version="1.0" encoding="utf-8"?>
<worksheet xmlns="http://schemas.openxmlformats.org/spreadsheetml/2006/main" xmlns:r="http://schemas.openxmlformats.org/officeDocument/2006/relationships">
  <dimension ref="A1:K18"/>
  <sheetViews>
    <sheetView zoomScale="60" zoomScaleNormal="60" zoomScalePageLayoutView="0" workbookViewId="0" topLeftCell="A1">
      <selection activeCell="A14" sqref="A14:B14"/>
    </sheetView>
  </sheetViews>
  <sheetFormatPr defaultColWidth="9.00390625" defaultRowHeight="14.25"/>
  <cols>
    <col min="1" max="1" width="9.00390625" style="676" customWidth="1"/>
    <col min="2" max="2" width="20.00390625" style="676" customWidth="1"/>
    <col min="3" max="7" width="9.00390625" style="676" customWidth="1"/>
    <col min="8" max="8" width="15.75390625" style="676" customWidth="1"/>
    <col min="9" max="9" width="13.625" style="676" customWidth="1"/>
    <col min="10" max="10" width="0" style="676" hidden="1" customWidth="1"/>
    <col min="11" max="11" width="2.125" style="676" customWidth="1"/>
    <col min="12" max="16384" width="9.00390625" style="676" customWidth="1"/>
  </cols>
  <sheetData>
    <row r="1" spans="1:9" s="761" customFormat="1" ht="12.75">
      <c r="A1" s="1558" t="s">
        <v>1061</v>
      </c>
      <c r="B1" s="1558"/>
      <c r="C1" s="1558"/>
      <c r="D1" s="1558"/>
      <c r="E1" s="1558"/>
      <c r="F1" s="1558"/>
      <c r="G1" s="1558"/>
      <c r="H1" s="1558"/>
      <c r="I1" s="1558"/>
    </row>
    <row r="2" spans="1:9" ht="37.5" customHeight="1">
      <c r="A2" s="748" t="s">
        <v>851</v>
      </c>
      <c r="B2" s="748" t="s">
        <v>852</v>
      </c>
      <c r="C2" s="748" t="s">
        <v>38</v>
      </c>
      <c r="D2" s="748" t="s">
        <v>853</v>
      </c>
      <c r="E2" s="750" t="s">
        <v>854</v>
      </c>
      <c r="F2" s="750" t="s">
        <v>855</v>
      </c>
      <c r="G2" s="750" t="s">
        <v>856</v>
      </c>
      <c r="H2" s="750" t="s">
        <v>857</v>
      </c>
      <c r="I2" s="750" t="s">
        <v>1076</v>
      </c>
    </row>
    <row r="3" spans="1:11" ht="46.5" customHeight="1">
      <c r="A3" s="662">
        <v>1</v>
      </c>
      <c r="B3" s="1559" t="s">
        <v>858</v>
      </c>
      <c r="C3" s="1559"/>
      <c r="D3" s="1559"/>
      <c r="E3" s="1559"/>
      <c r="F3" s="1559"/>
      <c r="G3" s="1559"/>
      <c r="H3" s="1559"/>
      <c r="I3" s="1559"/>
      <c r="K3" s="762"/>
    </row>
    <row r="4" spans="1:9" ht="12.75">
      <c r="A4" s="763" t="s">
        <v>859</v>
      </c>
      <c r="B4" s="663" t="s">
        <v>860</v>
      </c>
      <c r="C4" s="664">
        <v>8</v>
      </c>
      <c r="D4" s="664" t="s">
        <v>13</v>
      </c>
      <c r="E4" s="665"/>
      <c r="F4" s="665"/>
      <c r="G4" s="664">
        <v>8</v>
      </c>
      <c r="H4" s="666"/>
      <c r="I4" s="667"/>
    </row>
    <row r="5" spans="1:9" ht="12.75">
      <c r="A5" s="763" t="s">
        <v>861</v>
      </c>
      <c r="B5" s="665" t="s">
        <v>862</v>
      </c>
      <c r="C5" s="664">
        <v>30</v>
      </c>
      <c r="D5" s="664" t="s">
        <v>13</v>
      </c>
      <c r="E5" s="665"/>
      <c r="F5" s="665"/>
      <c r="G5" s="664">
        <v>8</v>
      </c>
      <c r="H5" s="666"/>
      <c r="I5" s="667"/>
    </row>
    <row r="6" spans="1:9" ht="12.75">
      <c r="A6" s="764" t="s">
        <v>863</v>
      </c>
      <c r="B6" s="665" t="s">
        <v>864</v>
      </c>
      <c r="C6" s="664">
        <v>50</v>
      </c>
      <c r="D6" s="664" t="s">
        <v>13</v>
      </c>
      <c r="E6" s="665"/>
      <c r="F6" s="665"/>
      <c r="G6" s="664">
        <v>8</v>
      </c>
      <c r="H6" s="666"/>
      <c r="I6" s="667"/>
    </row>
    <row r="7" spans="1:9" ht="12.75">
      <c r="A7" s="763" t="s">
        <v>865</v>
      </c>
      <c r="B7" s="665" t="s">
        <v>866</v>
      </c>
      <c r="C7" s="664">
        <v>10</v>
      </c>
      <c r="D7" s="664" t="s">
        <v>13</v>
      </c>
      <c r="E7" s="665"/>
      <c r="F7" s="665"/>
      <c r="G7" s="664">
        <v>8</v>
      </c>
      <c r="H7" s="666"/>
      <c r="I7" s="667"/>
    </row>
    <row r="8" spans="1:9" ht="45" customHeight="1">
      <c r="A8" s="662">
        <v>2</v>
      </c>
      <c r="B8" s="1560" t="s">
        <v>867</v>
      </c>
      <c r="C8" s="1560"/>
      <c r="D8" s="1560"/>
      <c r="E8" s="1560"/>
      <c r="F8" s="1560"/>
      <c r="G8" s="1560"/>
      <c r="H8" s="1560"/>
      <c r="I8" s="1560"/>
    </row>
    <row r="9" spans="1:9" ht="12.75">
      <c r="A9" s="764" t="s">
        <v>859</v>
      </c>
      <c r="B9" s="766" t="s">
        <v>868</v>
      </c>
      <c r="C9" s="767">
        <v>40</v>
      </c>
      <c r="D9" s="767" t="s">
        <v>13</v>
      </c>
      <c r="E9" s="766"/>
      <c r="F9" s="766"/>
      <c r="G9" s="767">
        <v>8</v>
      </c>
      <c r="H9" s="666"/>
      <c r="I9" s="768"/>
    </row>
    <row r="10" spans="1:9" ht="12.75">
      <c r="A10" s="763" t="s">
        <v>861</v>
      </c>
      <c r="B10" s="663" t="s">
        <v>869</v>
      </c>
      <c r="C10" s="767">
        <v>6</v>
      </c>
      <c r="D10" s="767" t="s">
        <v>13</v>
      </c>
      <c r="E10" s="766"/>
      <c r="F10" s="766"/>
      <c r="G10" s="767">
        <v>8</v>
      </c>
      <c r="H10" s="666"/>
      <c r="I10" s="768"/>
    </row>
    <row r="11" spans="1:9" ht="49.5" customHeight="1">
      <c r="A11" s="662">
        <v>3</v>
      </c>
      <c r="B11" s="1560" t="s">
        <v>870</v>
      </c>
      <c r="C11" s="1560"/>
      <c r="D11" s="1560"/>
      <c r="E11" s="1560"/>
      <c r="F11" s="1560"/>
      <c r="G11" s="1560"/>
      <c r="H11" s="1560"/>
      <c r="I11" s="1560"/>
    </row>
    <row r="12" spans="1:9" ht="12.75">
      <c r="A12" s="764" t="s">
        <v>859</v>
      </c>
      <c r="B12" s="766" t="s">
        <v>871</v>
      </c>
      <c r="C12" s="767">
        <v>8</v>
      </c>
      <c r="D12" s="767" t="s">
        <v>13</v>
      </c>
      <c r="E12" s="766"/>
      <c r="F12" s="766"/>
      <c r="G12" s="767">
        <v>8</v>
      </c>
      <c r="H12" s="666"/>
      <c r="I12" s="768"/>
    </row>
    <row r="13" spans="1:9" ht="63.75">
      <c r="A13" s="769">
        <v>4</v>
      </c>
      <c r="B13" s="770" t="s">
        <v>872</v>
      </c>
      <c r="C13" s="771">
        <f>2*2</f>
        <v>4</v>
      </c>
      <c r="D13" s="771" t="s">
        <v>27</v>
      </c>
      <c r="E13" s="770"/>
      <c r="F13" s="770"/>
      <c r="G13" s="771">
        <v>8</v>
      </c>
      <c r="H13" s="668"/>
      <c r="I13" s="772"/>
    </row>
    <row r="14" spans="1:9" ht="19.5" customHeight="1">
      <c r="A14" s="1561" t="s">
        <v>20</v>
      </c>
      <c r="B14" s="1562"/>
      <c r="C14" s="653" t="s">
        <v>21</v>
      </c>
      <c r="D14" s="653" t="s">
        <v>21</v>
      </c>
      <c r="E14" s="653" t="s">
        <v>21</v>
      </c>
      <c r="F14" s="653"/>
      <c r="G14" s="653" t="s">
        <v>21</v>
      </c>
      <c r="H14" s="651"/>
      <c r="I14" s="651" t="s">
        <v>21</v>
      </c>
    </row>
    <row r="15" spans="1:9" ht="12.75">
      <c r="A15" s="773"/>
      <c r="B15" s="774"/>
      <c r="C15" s="774"/>
      <c r="D15" s="774"/>
      <c r="E15" s="774"/>
      <c r="F15" s="774"/>
      <c r="G15" s="774"/>
      <c r="H15" s="650"/>
      <c r="I15" s="650"/>
    </row>
    <row r="17" ht="12.75" customHeight="1"/>
    <row r="18" ht="12.75">
      <c r="F18" s="775"/>
    </row>
  </sheetData>
  <sheetProtection selectLockedCells="1" selectUnlockedCells="1"/>
  <mergeCells count="5">
    <mergeCell ref="A1:I1"/>
    <mergeCell ref="B3:I3"/>
    <mergeCell ref="B8:I8"/>
    <mergeCell ref="B11:I11"/>
    <mergeCell ref="A14:B14"/>
  </mergeCells>
  <printOptions/>
  <pageMargins left="0.7" right="0.7" top="0.75" bottom="0.75" header="0.5118055555555555" footer="0.5118055555555555"/>
  <pageSetup horizontalDpi="300" verticalDpi="300" orientation="landscape" paperSize="9" r:id="rId1"/>
</worksheet>
</file>

<file path=xl/worksheets/sheet83.xml><?xml version="1.0" encoding="utf-8"?>
<worksheet xmlns="http://schemas.openxmlformats.org/spreadsheetml/2006/main" xmlns:r="http://schemas.openxmlformats.org/officeDocument/2006/relationships">
  <sheetPr>
    <tabColor indexed="31"/>
  </sheetPr>
  <dimension ref="A1:L8"/>
  <sheetViews>
    <sheetView zoomScalePageLayoutView="0" workbookViewId="0" topLeftCell="A1">
      <selection activeCell="A5" sqref="A5:B5"/>
    </sheetView>
  </sheetViews>
  <sheetFormatPr defaultColWidth="9.00390625" defaultRowHeight="14.25"/>
  <cols>
    <col min="1" max="1" width="3.125" style="243" customWidth="1"/>
    <col min="2" max="2" width="20.625" style="243" customWidth="1"/>
    <col min="3" max="3" width="9.125" style="243" customWidth="1"/>
    <col min="4" max="4" width="9.00390625" style="243" customWidth="1"/>
    <col min="5" max="5" width="9.125" style="760" customWidth="1"/>
    <col min="6" max="6" width="9.50390625" style="760" customWidth="1"/>
    <col min="7" max="7" width="9.125" style="243" customWidth="1"/>
    <col min="8" max="8" width="10.625" style="760" customWidth="1"/>
    <col min="9" max="16384" width="9.00390625" style="243" customWidth="1"/>
  </cols>
  <sheetData>
    <row r="1" spans="1:9" ht="12.75">
      <c r="A1" s="1563" t="s">
        <v>1062</v>
      </c>
      <c r="B1" s="1563"/>
      <c r="C1" s="1563"/>
      <c r="D1" s="1563"/>
      <c r="E1" s="1563"/>
      <c r="F1" s="1563"/>
      <c r="G1" s="1563"/>
      <c r="H1" s="1563"/>
      <c r="I1" s="1563"/>
    </row>
    <row r="2" spans="1:12" ht="51">
      <c r="A2" s="748" t="s">
        <v>851</v>
      </c>
      <c r="B2" s="748" t="s">
        <v>852</v>
      </c>
      <c r="C2" s="748" t="s">
        <v>38</v>
      </c>
      <c r="D2" s="748" t="s">
        <v>853</v>
      </c>
      <c r="E2" s="749" t="s">
        <v>854</v>
      </c>
      <c r="F2" s="749" t="s">
        <v>855</v>
      </c>
      <c r="G2" s="750" t="s">
        <v>856</v>
      </c>
      <c r="H2" s="749" t="s">
        <v>857</v>
      </c>
      <c r="I2" s="750" t="s">
        <v>1076</v>
      </c>
      <c r="J2" s="649"/>
      <c r="K2" s="649"/>
      <c r="L2" s="649"/>
    </row>
    <row r="3" spans="1:12" ht="89.25">
      <c r="A3" s="769">
        <v>1</v>
      </c>
      <c r="B3" s="660" t="s">
        <v>873</v>
      </c>
      <c r="C3" s="790">
        <f>2*3</f>
        <v>6</v>
      </c>
      <c r="D3" s="790" t="s">
        <v>27</v>
      </c>
      <c r="E3" s="791"/>
      <c r="F3" s="792"/>
      <c r="G3" s="790">
        <v>8</v>
      </c>
      <c r="H3" s="648"/>
      <c r="I3" s="793"/>
      <c r="J3" s="649"/>
      <c r="K3" s="649"/>
      <c r="L3" s="649"/>
    </row>
    <row r="4" spans="1:12" ht="127.5">
      <c r="A4" s="653">
        <v>2</v>
      </c>
      <c r="B4" s="108" t="s">
        <v>874</v>
      </c>
      <c r="C4" s="653">
        <v>2</v>
      </c>
      <c r="D4" s="653" t="s">
        <v>27</v>
      </c>
      <c r="E4" s="596"/>
      <c r="F4" s="791"/>
      <c r="G4" s="653">
        <v>8</v>
      </c>
      <c r="H4" s="648"/>
      <c r="I4" s="794"/>
      <c r="J4" s="649"/>
      <c r="K4" s="649"/>
      <c r="L4" s="649"/>
    </row>
    <row r="5" spans="1:12" ht="15" customHeight="1">
      <c r="A5" s="1564" t="s">
        <v>20</v>
      </c>
      <c r="B5" s="1565"/>
      <c r="C5" s="653" t="s">
        <v>21</v>
      </c>
      <c r="D5" s="653" t="s">
        <v>21</v>
      </c>
      <c r="E5" s="752" t="s">
        <v>21</v>
      </c>
      <c r="F5" s="753"/>
      <c r="G5" s="653" t="s">
        <v>21</v>
      </c>
      <c r="H5" s="659"/>
      <c r="I5" s="651" t="s">
        <v>21</v>
      </c>
      <c r="J5" s="755"/>
      <c r="K5" s="755"/>
      <c r="L5" s="755"/>
    </row>
    <row r="6" spans="1:12" ht="12.75">
      <c r="A6" s="756"/>
      <c r="B6" s="757"/>
      <c r="C6" s="757"/>
      <c r="D6" s="757"/>
      <c r="E6" s="758"/>
      <c r="F6" s="758"/>
      <c r="G6" s="757"/>
      <c r="H6" s="661"/>
      <c r="I6" s="649"/>
      <c r="J6" s="649"/>
      <c r="K6" s="649"/>
      <c r="L6" s="649"/>
    </row>
    <row r="7" spans="1:12" ht="12.75">
      <c r="A7" s="756"/>
      <c r="B7" s="757"/>
      <c r="C7" s="757"/>
      <c r="D7" s="757"/>
      <c r="E7" s="758"/>
      <c r="F7" s="758"/>
      <c r="G7" s="757"/>
      <c r="H7" s="661"/>
      <c r="I7" s="649"/>
      <c r="J7" s="649"/>
      <c r="K7" s="649"/>
      <c r="L7" s="649"/>
    </row>
    <row r="8" spans="5:8" ht="12.75">
      <c r="E8" s="243"/>
      <c r="F8" s="759"/>
      <c r="H8" s="243"/>
    </row>
  </sheetData>
  <sheetProtection selectLockedCells="1" selectUnlockedCells="1"/>
  <mergeCells count="2">
    <mergeCell ref="A1:I1"/>
    <mergeCell ref="A5:B5"/>
  </mergeCells>
  <printOptions/>
  <pageMargins left="0.7" right="0.7" top="0.75" bottom="0.75" header="0.5118055555555555" footer="0.5118055555555555"/>
  <pageSetup horizontalDpi="300" verticalDpi="300" orientation="landscape" paperSize="9" r:id="rId1"/>
</worksheet>
</file>

<file path=xl/worksheets/sheet84.xml><?xml version="1.0" encoding="utf-8"?>
<worksheet xmlns="http://schemas.openxmlformats.org/spreadsheetml/2006/main" xmlns:r="http://schemas.openxmlformats.org/officeDocument/2006/relationships">
  <sheetPr>
    <tabColor indexed="9"/>
  </sheetPr>
  <dimension ref="A1:J13"/>
  <sheetViews>
    <sheetView zoomScalePageLayoutView="0" workbookViewId="0" topLeftCell="A1">
      <selection activeCell="A13" sqref="A13:B13"/>
    </sheetView>
  </sheetViews>
  <sheetFormatPr defaultColWidth="9.00390625" defaultRowHeight="14.25"/>
  <cols>
    <col min="1" max="1" width="3.875" style="676" customWidth="1"/>
    <col min="2" max="2" width="20.125" style="676" customWidth="1"/>
    <col min="3" max="3" width="9.125" style="676" customWidth="1"/>
    <col min="4" max="4" width="9.00390625" style="676" customWidth="1"/>
    <col min="5" max="5" width="9.125" style="681" customWidth="1"/>
    <col min="6" max="6" width="11.125" style="681" customWidth="1"/>
    <col min="7" max="7" width="9.125" style="676" customWidth="1"/>
    <col min="8" max="8" width="9.125" style="681" customWidth="1"/>
    <col min="9" max="9" width="9.00390625" style="676" customWidth="1"/>
    <col min="10" max="10" width="0.875" style="676" customWidth="1"/>
    <col min="11" max="11" width="11.125" style="676" customWidth="1"/>
    <col min="12" max="16384" width="9.00390625" style="676" customWidth="1"/>
  </cols>
  <sheetData>
    <row r="1" spans="1:9" s="644" customFormat="1" ht="12.75">
      <c r="A1" s="1542" t="s">
        <v>1063</v>
      </c>
      <c r="B1" s="1542"/>
      <c r="C1" s="1542"/>
      <c r="D1" s="1542"/>
      <c r="E1" s="1542"/>
      <c r="F1" s="1542"/>
      <c r="G1" s="1542"/>
      <c r="H1" s="1542"/>
      <c r="I1" s="1542"/>
    </row>
    <row r="2" spans="1:10" ht="51">
      <c r="A2" s="748" t="s">
        <v>851</v>
      </c>
      <c r="B2" s="748" t="s">
        <v>852</v>
      </c>
      <c r="C2" s="748" t="s">
        <v>38</v>
      </c>
      <c r="D2" s="748" t="s">
        <v>853</v>
      </c>
      <c r="E2" s="749" t="s">
        <v>854</v>
      </c>
      <c r="F2" s="749" t="s">
        <v>855</v>
      </c>
      <c r="G2" s="750" t="s">
        <v>856</v>
      </c>
      <c r="H2" s="749" t="s">
        <v>857</v>
      </c>
      <c r="I2" s="750" t="s">
        <v>1076</v>
      </c>
      <c r="J2" s="650"/>
    </row>
    <row r="3" spans="1:10" ht="51">
      <c r="A3" s="651">
        <v>1</v>
      </c>
      <c r="B3" s="107" t="s">
        <v>875</v>
      </c>
      <c r="C3" s="651">
        <f>2*24</f>
        <v>48</v>
      </c>
      <c r="D3" s="651" t="s">
        <v>27</v>
      </c>
      <c r="E3" s="652"/>
      <c r="F3" s="652"/>
      <c r="G3" s="964">
        <v>0.08</v>
      </c>
      <c r="H3" s="654"/>
      <c r="I3" s="653"/>
      <c r="J3" s="650"/>
    </row>
    <row r="4" spans="1:10" ht="38.25">
      <c r="A4" s="651">
        <v>2</v>
      </c>
      <c r="B4" s="110" t="s">
        <v>876</v>
      </c>
      <c r="C4" s="651">
        <f>2*20</f>
        <v>40</v>
      </c>
      <c r="D4" s="651" t="s">
        <v>27</v>
      </c>
      <c r="E4" s="652"/>
      <c r="F4" s="652"/>
      <c r="G4" s="964">
        <v>0.08</v>
      </c>
      <c r="H4" s="654"/>
      <c r="I4" s="653"/>
      <c r="J4" s="650"/>
    </row>
    <row r="5" spans="1:10" ht="25.5">
      <c r="A5" s="651">
        <v>3</v>
      </c>
      <c r="B5" s="110" t="s">
        <v>877</v>
      </c>
      <c r="C5" s="651">
        <f>2*20</f>
        <v>40</v>
      </c>
      <c r="D5" s="651" t="s">
        <v>27</v>
      </c>
      <c r="E5" s="652"/>
      <c r="F5" s="652"/>
      <c r="G5" s="964">
        <v>0.08</v>
      </c>
      <c r="H5" s="654"/>
      <c r="I5" s="653"/>
      <c r="J5" s="650"/>
    </row>
    <row r="6" spans="1:10" ht="25.5">
      <c r="A6" s="651">
        <v>4</v>
      </c>
      <c r="B6" s="107" t="s">
        <v>878</v>
      </c>
      <c r="C6" s="651">
        <f>2*40</f>
        <v>80</v>
      </c>
      <c r="D6" s="651" t="s">
        <v>27</v>
      </c>
      <c r="E6" s="652"/>
      <c r="F6" s="652"/>
      <c r="G6" s="964">
        <v>0.08</v>
      </c>
      <c r="H6" s="654"/>
      <c r="I6" s="653"/>
      <c r="J6" s="650"/>
    </row>
    <row r="7" spans="1:10" ht="38.25">
      <c r="A7" s="651">
        <v>5</v>
      </c>
      <c r="B7" s="107" t="s">
        <v>879</v>
      </c>
      <c r="C7" s="655">
        <f>2*20</f>
        <v>40</v>
      </c>
      <c r="D7" s="651" t="s">
        <v>27</v>
      </c>
      <c r="E7" s="656"/>
      <c r="F7" s="652"/>
      <c r="G7" s="964">
        <v>0.08</v>
      </c>
      <c r="H7" s="654"/>
      <c r="I7" s="653"/>
      <c r="J7" s="650"/>
    </row>
    <row r="8" spans="1:10" ht="38.25">
      <c r="A8" s="651">
        <v>6</v>
      </c>
      <c r="B8" s="107" t="s">
        <v>880</v>
      </c>
      <c r="C8" s="651">
        <v>45</v>
      </c>
      <c r="D8" s="651" t="s">
        <v>27</v>
      </c>
      <c r="E8" s="652"/>
      <c r="F8" s="652"/>
      <c r="G8" s="964">
        <v>0.08</v>
      </c>
      <c r="H8" s="654"/>
      <c r="I8" s="653"/>
      <c r="J8" s="650"/>
    </row>
    <row r="9" spans="1:10" ht="51">
      <c r="A9" s="651">
        <v>7</v>
      </c>
      <c r="B9" s="107" t="s">
        <v>881</v>
      </c>
      <c r="C9" s="651">
        <v>70</v>
      </c>
      <c r="D9" s="651" t="s">
        <v>27</v>
      </c>
      <c r="E9" s="652"/>
      <c r="F9" s="652"/>
      <c r="G9" s="964">
        <v>0.08</v>
      </c>
      <c r="H9" s="654"/>
      <c r="I9" s="653"/>
      <c r="J9" s="650"/>
    </row>
    <row r="10" spans="1:10" ht="38.25">
      <c r="A10" s="651">
        <v>8</v>
      </c>
      <c r="B10" s="107" t="s">
        <v>882</v>
      </c>
      <c r="C10" s="651">
        <v>10</v>
      </c>
      <c r="D10" s="651" t="s">
        <v>27</v>
      </c>
      <c r="E10" s="652"/>
      <c r="F10" s="652"/>
      <c r="G10" s="964">
        <v>0.08</v>
      </c>
      <c r="H10" s="654"/>
      <c r="I10" s="653"/>
      <c r="J10" s="650"/>
    </row>
    <row r="11" spans="1:10" ht="12.75">
      <c r="A11" s="651">
        <v>9</v>
      </c>
      <c r="B11" s="107" t="s">
        <v>883</v>
      </c>
      <c r="C11" s="651">
        <f>2*100</f>
        <v>200</v>
      </c>
      <c r="D11" s="651" t="s">
        <v>27</v>
      </c>
      <c r="E11" s="652"/>
      <c r="F11" s="652"/>
      <c r="G11" s="964">
        <v>0.08</v>
      </c>
      <c r="H11" s="654"/>
      <c r="I11" s="653"/>
      <c r="J11" s="650"/>
    </row>
    <row r="12" spans="1:10" ht="12.75">
      <c r="A12" s="657">
        <v>10</v>
      </c>
      <c r="B12" s="751" t="s">
        <v>884</v>
      </c>
      <c r="C12" s="657">
        <f>2*12</f>
        <v>24</v>
      </c>
      <c r="D12" s="657" t="s">
        <v>27</v>
      </c>
      <c r="E12" s="658"/>
      <c r="F12" s="652"/>
      <c r="G12" s="963">
        <v>0.08</v>
      </c>
      <c r="H12" s="654"/>
      <c r="I12" s="647"/>
      <c r="J12" s="650"/>
    </row>
    <row r="13" spans="1:10" ht="14.25" customHeight="1">
      <c r="A13" s="1561" t="s">
        <v>20</v>
      </c>
      <c r="B13" s="1562"/>
      <c r="C13" s="653" t="s">
        <v>21</v>
      </c>
      <c r="D13" s="653" t="s">
        <v>21</v>
      </c>
      <c r="E13" s="752" t="s">
        <v>21</v>
      </c>
      <c r="F13" s="753"/>
      <c r="G13" s="653" t="s">
        <v>21</v>
      </c>
      <c r="H13" s="659"/>
      <c r="I13" s="651" t="s">
        <v>21</v>
      </c>
      <c r="J13" s="754"/>
    </row>
  </sheetData>
  <sheetProtection selectLockedCells="1" selectUnlockedCells="1"/>
  <mergeCells count="2">
    <mergeCell ref="A1:I1"/>
    <mergeCell ref="A13:B13"/>
  </mergeCells>
  <printOptions/>
  <pageMargins left="0.7" right="0.7" top="0.75" bottom="0.75" header="0.5118055555555555" footer="0.5118055555555555"/>
  <pageSetup horizontalDpi="300" verticalDpi="300" orientation="landscape" paperSize="9" r:id="rId1"/>
</worksheet>
</file>

<file path=xl/worksheets/sheet85.xml><?xml version="1.0" encoding="utf-8"?>
<worksheet xmlns="http://schemas.openxmlformats.org/spreadsheetml/2006/main" xmlns:r="http://schemas.openxmlformats.org/officeDocument/2006/relationships">
  <dimension ref="A1:I4"/>
  <sheetViews>
    <sheetView zoomScalePageLayoutView="0" workbookViewId="0" topLeftCell="A1">
      <selection activeCell="A4" sqref="A4:B4"/>
    </sheetView>
  </sheetViews>
  <sheetFormatPr defaultColWidth="9.00390625" defaultRowHeight="14.25"/>
  <cols>
    <col min="1" max="1" width="3.00390625" style="676" customWidth="1"/>
    <col min="2" max="2" width="14.00390625" style="676" customWidth="1"/>
    <col min="3" max="3" width="9.125" style="676" customWidth="1"/>
    <col min="4" max="4" width="9.00390625" style="676" customWidth="1"/>
    <col min="5" max="5" width="9.125" style="676" customWidth="1"/>
    <col min="6" max="6" width="11.125" style="681" customWidth="1"/>
    <col min="7" max="7" width="9.125" style="676" customWidth="1"/>
    <col min="8" max="8" width="10.75390625" style="681" customWidth="1"/>
    <col min="9" max="9" width="9.00390625" style="676" customWidth="1"/>
    <col min="10" max="10" width="14.875" style="676" customWidth="1"/>
    <col min="11" max="16384" width="9.00390625" style="676" customWidth="1"/>
  </cols>
  <sheetData>
    <row r="1" spans="1:9" ht="13.5" thickBot="1">
      <c r="A1" s="1558" t="s">
        <v>958</v>
      </c>
      <c r="B1" s="1558"/>
      <c r="C1" s="1558"/>
      <c r="D1" s="1558"/>
      <c r="E1" s="1558"/>
      <c r="F1" s="1558"/>
      <c r="G1" s="1558"/>
      <c r="H1" s="1558"/>
      <c r="I1" s="1558"/>
    </row>
    <row r="2" spans="1:9" ht="52.5" customHeight="1" thickBot="1">
      <c r="A2" s="741" t="s">
        <v>851</v>
      </c>
      <c r="B2" s="742" t="s">
        <v>852</v>
      </c>
      <c r="C2" s="742" t="s">
        <v>38</v>
      </c>
      <c r="D2" s="742" t="s">
        <v>853</v>
      </c>
      <c r="E2" s="743" t="s">
        <v>854</v>
      </c>
      <c r="F2" s="744" t="s">
        <v>855</v>
      </c>
      <c r="G2" s="745" t="s">
        <v>856</v>
      </c>
      <c r="H2" s="744" t="s">
        <v>857</v>
      </c>
      <c r="I2" s="746" t="s">
        <v>1077</v>
      </c>
    </row>
    <row r="3" spans="1:9" s="650" customFormat="1" ht="76.5">
      <c r="A3" s="647">
        <v>1</v>
      </c>
      <c r="B3" s="646" t="s">
        <v>1067</v>
      </c>
      <c r="C3" s="111">
        <v>50</v>
      </c>
      <c r="D3" s="647" t="s">
        <v>13</v>
      </c>
      <c r="E3" s="647"/>
      <c r="F3" s="795"/>
      <c r="G3" s="963">
        <v>0.08</v>
      </c>
      <c r="H3" s="796"/>
      <c r="I3" s="769"/>
    </row>
    <row r="4" spans="1:9" s="747" customFormat="1" ht="15.75" customHeight="1">
      <c r="A4" s="1566" t="s">
        <v>20</v>
      </c>
      <c r="B4" s="1567"/>
      <c r="C4" s="653" t="s">
        <v>21</v>
      </c>
      <c r="D4" s="653" t="s">
        <v>21</v>
      </c>
      <c r="E4" s="653" t="s">
        <v>21</v>
      </c>
      <c r="F4" s="752"/>
      <c r="G4" s="653" t="s">
        <v>21</v>
      </c>
      <c r="H4" s="659"/>
      <c r="I4" s="651" t="s">
        <v>21</v>
      </c>
    </row>
  </sheetData>
  <sheetProtection selectLockedCells="1" selectUnlockedCells="1"/>
  <mergeCells count="2">
    <mergeCell ref="A1:I1"/>
    <mergeCell ref="A4:B4"/>
  </mergeCells>
  <printOptions/>
  <pageMargins left="0.7" right="0.7" top="0.75" bottom="0.75" header="0.5118055555555555" footer="0.5118055555555555"/>
  <pageSetup horizontalDpi="300" verticalDpi="300" orientation="landscape" paperSize="9" r:id="rId1"/>
</worksheet>
</file>

<file path=xl/worksheets/sheet86.xml><?xml version="1.0" encoding="utf-8"?>
<worksheet xmlns="http://schemas.openxmlformats.org/spreadsheetml/2006/main" xmlns:r="http://schemas.openxmlformats.org/officeDocument/2006/relationships">
  <dimension ref="A1:L33"/>
  <sheetViews>
    <sheetView zoomScalePageLayoutView="0" workbookViewId="0" topLeftCell="A1">
      <selection activeCell="J3" sqref="J3"/>
    </sheetView>
  </sheetViews>
  <sheetFormatPr defaultColWidth="33.125" defaultRowHeight="14.25"/>
  <cols>
    <col min="1" max="1" width="4.50390625" style="0" customWidth="1"/>
    <col min="2" max="2" width="29.50390625" style="0" customWidth="1"/>
    <col min="3" max="3" width="7.25390625" style="0" customWidth="1"/>
    <col min="4" max="4" width="8.75390625" style="0" customWidth="1"/>
    <col min="5" max="5" width="10.375" style="1" customWidth="1"/>
    <col min="6" max="6" width="12.50390625" style="1" customWidth="1"/>
    <col min="7" max="7" width="6.50390625" style="0" customWidth="1"/>
    <col min="8" max="8" width="13.50390625" style="1" customWidth="1"/>
    <col min="9" max="9" width="11.25390625" style="0" customWidth="1"/>
    <col min="10" max="10" width="11.75390625" style="0" customWidth="1"/>
    <col min="11" max="11" width="0.875" style="0" customWidth="1"/>
    <col min="12" max="13" width="0" style="0" hidden="1" customWidth="1"/>
    <col min="14" max="14" width="2.125" style="0" customWidth="1"/>
    <col min="15" max="19" width="0" style="0" hidden="1" customWidth="1"/>
    <col min="20" max="239" width="33.75390625" style="0" customWidth="1"/>
    <col min="240" max="240" width="24.25390625" style="0" customWidth="1"/>
    <col min="241" max="255" width="0" style="0" hidden="1" customWidth="1"/>
  </cols>
  <sheetData>
    <row r="1" ht="43.5" customHeight="1">
      <c r="I1" s="1"/>
    </row>
    <row r="2" s="1552" customFormat="1" ht="42.75" customHeight="1">
      <c r="A2" s="1552" t="s">
        <v>885</v>
      </c>
    </row>
    <row r="3" spans="1:10" s="45" customFormat="1" ht="141" customHeight="1">
      <c r="A3" s="599" t="s">
        <v>0</v>
      </c>
      <c r="B3" s="600" t="s">
        <v>37</v>
      </c>
      <c r="C3" s="601" t="s">
        <v>2</v>
      </c>
      <c r="D3" s="600" t="s">
        <v>38</v>
      </c>
      <c r="E3" s="602" t="s">
        <v>4</v>
      </c>
      <c r="F3" s="603" t="s">
        <v>5</v>
      </c>
      <c r="G3" s="604" t="s">
        <v>39</v>
      </c>
      <c r="H3" s="603" t="s">
        <v>7</v>
      </c>
      <c r="I3" s="605" t="s">
        <v>8</v>
      </c>
      <c r="J3" s="601" t="s">
        <v>40</v>
      </c>
    </row>
    <row r="4" spans="1:12" s="45" customFormat="1" ht="141.75" customHeight="1">
      <c r="A4" s="606" t="s">
        <v>11</v>
      </c>
      <c r="B4" s="135" t="s">
        <v>766</v>
      </c>
      <c r="C4" s="538" t="s">
        <v>13</v>
      </c>
      <c r="D4" s="341">
        <v>180</v>
      </c>
      <c r="E4" s="539">
        <v>0.48</v>
      </c>
      <c r="F4" s="540">
        <f aca="true" t="shared" si="0" ref="F4:F20">D4*E4</f>
        <v>86.39999999999999</v>
      </c>
      <c r="G4" s="36">
        <v>0.08</v>
      </c>
      <c r="H4" s="535">
        <f aca="true" t="shared" si="1" ref="H4:H20">E4*1.08</f>
        <v>0.5184</v>
      </c>
      <c r="I4" s="540">
        <f aca="true" t="shared" si="2" ref="I4:I20">D4*H4</f>
        <v>93.312</v>
      </c>
      <c r="J4" s="607"/>
      <c r="L4" s="608"/>
    </row>
    <row r="5" spans="1:10" s="45" customFormat="1" ht="159.75" customHeight="1">
      <c r="A5" s="609" t="s">
        <v>14</v>
      </c>
      <c r="B5" s="541" t="s">
        <v>756</v>
      </c>
      <c r="C5" s="542" t="s">
        <v>13</v>
      </c>
      <c r="D5" s="341">
        <v>7000</v>
      </c>
      <c r="E5" s="539">
        <v>0.48</v>
      </c>
      <c r="F5" s="540">
        <f t="shared" si="0"/>
        <v>3360</v>
      </c>
      <c r="G5" s="36">
        <v>0.08</v>
      </c>
      <c r="H5" s="535">
        <f t="shared" si="1"/>
        <v>0.5184</v>
      </c>
      <c r="I5" s="540">
        <f t="shared" si="2"/>
        <v>3628.7999999999997</v>
      </c>
      <c r="J5" s="607"/>
    </row>
    <row r="6" spans="1:10" s="45" customFormat="1" ht="33" customHeight="1">
      <c r="A6" s="609" t="s">
        <v>119</v>
      </c>
      <c r="B6" s="543" t="s">
        <v>886</v>
      </c>
      <c r="C6" s="138" t="s">
        <v>23</v>
      </c>
      <c r="D6" s="138">
        <v>600</v>
      </c>
      <c r="E6" s="540">
        <v>3.26</v>
      </c>
      <c r="F6" s="540">
        <f t="shared" si="0"/>
        <v>1955.9999999999998</v>
      </c>
      <c r="G6" s="36">
        <v>0.08</v>
      </c>
      <c r="H6" s="535">
        <f t="shared" si="1"/>
        <v>3.5208</v>
      </c>
      <c r="I6" s="540">
        <f t="shared" si="2"/>
        <v>2112.48</v>
      </c>
      <c r="J6" s="585"/>
    </row>
    <row r="7" spans="1:10" s="45" customFormat="1" ht="26.25" customHeight="1">
      <c r="A7" s="606" t="s">
        <v>177</v>
      </c>
      <c r="B7" s="543" t="s">
        <v>768</v>
      </c>
      <c r="C7" s="138" t="s">
        <v>13</v>
      </c>
      <c r="D7" s="138">
        <v>60</v>
      </c>
      <c r="E7" s="540">
        <v>4.9</v>
      </c>
      <c r="F7" s="540">
        <f t="shared" si="0"/>
        <v>294</v>
      </c>
      <c r="G7" s="36">
        <v>0.08</v>
      </c>
      <c r="H7" s="535">
        <f t="shared" si="1"/>
        <v>5.292000000000001</v>
      </c>
      <c r="I7" s="540">
        <f t="shared" si="2"/>
        <v>317.52000000000004</v>
      </c>
      <c r="J7" s="585"/>
    </row>
    <row r="8" spans="1:10" s="45" customFormat="1" ht="46.5" customHeight="1">
      <c r="A8" s="609" t="s">
        <v>179</v>
      </c>
      <c r="B8" s="543" t="s">
        <v>769</v>
      </c>
      <c r="C8" s="138" t="s">
        <v>23</v>
      </c>
      <c r="D8" s="138">
        <v>300</v>
      </c>
      <c r="E8" s="540">
        <v>5</v>
      </c>
      <c r="F8" s="540">
        <f t="shared" si="0"/>
        <v>1500</v>
      </c>
      <c r="G8" s="36">
        <v>0.08</v>
      </c>
      <c r="H8" s="535">
        <f t="shared" si="1"/>
        <v>5.4</v>
      </c>
      <c r="I8" s="540">
        <f t="shared" si="2"/>
        <v>1620</v>
      </c>
      <c r="J8" s="585"/>
    </row>
    <row r="9" spans="1:10" s="45" customFormat="1" ht="96">
      <c r="A9" s="606" t="s">
        <v>181</v>
      </c>
      <c r="B9" s="543" t="s">
        <v>770</v>
      </c>
      <c r="C9" s="138" t="s">
        <v>13</v>
      </c>
      <c r="D9" s="138">
        <v>300</v>
      </c>
      <c r="E9" s="540">
        <v>1.5</v>
      </c>
      <c r="F9" s="540">
        <f t="shared" si="0"/>
        <v>450</v>
      </c>
      <c r="G9" s="36">
        <v>0.08</v>
      </c>
      <c r="H9" s="535">
        <f t="shared" si="1"/>
        <v>1.62</v>
      </c>
      <c r="I9" s="540">
        <f t="shared" si="2"/>
        <v>486.00000000000006</v>
      </c>
      <c r="J9" s="585"/>
    </row>
    <row r="10" spans="1:10" s="45" customFormat="1" ht="72.75" customHeight="1">
      <c r="A10" s="609" t="s">
        <v>190</v>
      </c>
      <c r="B10" s="135" t="s">
        <v>759</v>
      </c>
      <c r="C10" s="138" t="s">
        <v>13</v>
      </c>
      <c r="D10" s="341">
        <v>3000</v>
      </c>
      <c r="E10" s="544">
        <v>0.75</v>
      </c>
      <c r="F10" s="540">
        <f t="shared" si="0"/>
        <v>2250</v>
      </c>
      <c r="G10" s="36">
        <v>0.08</v>
      </c>
      <c r="H10" s="535">
        <f t="shared" si="1"/>
        <v>0.81</v>
      </c>
      <c r="I10" s="540">
        <f t="shared" si="2"/>
        <v>2430</v>
      </c>
      <c r="J10" s="610"/>
    </row>
    <row r="11" spans="1:10" s="45" customFormat="1" ht="89.25" customHeight="1">
      <c r="A11" s="606" t="s">
        <v>192</v>
      </c>
      <c r="B11" s="135" t="s">
        <v>760</v>
      </c>
      <c r="C11" s="138" t="s">
        <v>13</v>
      </c>
      <c r="D11" s="341">
        <v>50</v>
      </c>
      <c r="E11" s="35">
        <v>1</v>
      </c>
      <c r="F11" s="540">
        <f t="shared" si="0"/>
        <v>50</v>
      </c>
      <c r="G11" s="545">
        <v>0.08</v>
      </c>
      <c r="H11" s="535">
        <f t="shared" si="1"/>
        <v>1.08</v>
      </c>
      <c r="I11" s="540">
        <f t="shared" si="2"/>
        <v>54</v>
      </c>
      <c r="J11" s="585"/>
    </row>
    <row r="12" spans="1:10" s="45" customFormat="1" ht="96">
      <c r="A12" s="609" t="s">
        <v>193</v>
      </c>
      <c r="B12" s="135" t="s">
        <v>771</v>
      </c>
      <c r="C12" s="138" t="s">
        <v>13</v>
      </c>
      <c r="D12" s="34">
        <v>300</v>
      </c>
      <c r="E12" s="35">
        <v>1.75</v>
      </c>
      <c r="F12" s="540">
        <f t="shared" si="0"/>
        <v>525</v>
      </c>
      <c r="G12" s="545">
        <v>0.08</v>
      </c>
      <c r="H12" s="535">
        <f t="shared" si="1"/>
        <v>1.8900000000000001</v>
      </c>
      <c r="I12" s="540">
        <f t="shared" si="2"/>
        <v>567</v>
      </c>
      <c r="J12" s="585"/>
    </row>
    <row r="13" spans="1:10" s="45" customFormat="1" ht="132">
      <c r="A13" s="606" t="s">
        <v>195</v>
      </c>
      <c r="B13" s="135" t="s">
        <v>772</v>
      </c>
      <c r="C13" s="138" t="s">
        <v>13</v>
      </c>
      <c r="D13" s="34">
        <v>100</v>
      </c>
      <c r="E13" s="35">
        <v>2.6</v>
      </c>
      <c r="F13" s="540">
        <f t="shared" si="0"/>
        <v>260</v>
      </c>
      <c r="G13" s="545">
        <v>0.08</v>
      </c>
      <c r="H13" s="535">
        <f t="shared" si="1"/>
        <v>2.8080000000000003</v>
      </c>
      <c r="I13" s="540">
        <f t="shared" si="2"/>
        <v>280.8</v>
      </c>
      <c r="J13" s="585"/>
    </row>
    <row r="14" spans="1:10" s="45" customFormat="1" ht="96">
      <c r="A14" s="609" t="s">
        <v>197</v>
      </c>
      <c r="B14" s="135" t="s">
        <v>887</v>
      </c>
      <c r="C14" s="138" t="s">
        <v>13</v>
      </c>
      <c r="D14" s="34">
        <v>50</v>
      </c>
      <c r="E14" s="35">
        <v>1.85</v>
      </c>
      <c r="F14" s="540">
        <f t="shared" si="0"/>
        <v>92.5</v>
      </c>
      <c r="G14" s="545">
        <v>0.08</v>
      </c>
      <c r="H14" s="535">
        <f t="shared" si="1"/>
        <v>1.9980000000000002</v>
      </c>
      <c r="I14" s="540">
        <f t="shared" si="2"/>
        <v>99.9</v>
      </c>
      <c r="J14" s="585"/>
    </row>
    <row r="15" spans="1:10" s="45" customFormat="1" ht="120">
      <c r="A15" s="606" t="s">
        <v>198</v>
      </c>
      <c r="B15" s="135" t="s">
        <v>888</v>
      </c>
      <c r="C15" s="138" t="s">
        <v>13</v>
      </c>
      <c r="D15" s="34">
        <v>100</v>
      </c>
      <c r="E15" s="35">
        <v>3.2</v>
      </c>
      <c r="F15" s="540">
        <f t="shared" si="0"/>
        <v>320</v>
      </c>
      <c r="G15" s="545">
        <v>0.08</v>
      </c>
      <c r="H15" s="535">
        <f t="shared" si="1"/>
        <v>3.4560000000000004</v>
      </c>
      <c r="I15" s="540">
        <f t="shared" si="2"/>
        <v>345.6</v>
      </c>
      <c r="J15" s="585"/>
    </row>
    <row r="16" spans="1:10" s="45" customFormat="1" ht="80.25" customHeight="1">
      <c r="A16" s="609" t="s">
        <v>199</v>
      </c>
      <c r="B16" s="546" t="s">
        <v>763</v>
      </c>
      <c r="C16" s="138" t="s">
        <v>13</v>
      </c>
      <c r="D16" s="547">
        <v>40</v>
      </c>
      <c r="E16" s="35">
        <v>7.5</v>
      </c>
      <c r="F16" s="540">
        <f t="shared" si="0"/>
        <v>300</v>
      </c>
      <c r="G16" s="545">
        <v>0.08</v>
      </c>
      <c r="H16" s="535">
        <f t="shared" si="1"/>
        <v>8.100000000000001</v>
      </c>
      <c r="I16" s="540">
        <f t="shared" si="2"/>
        <v>324.00000000000006</v>
      </c>
      <c r="J16" s="585"/>
    </row>
    <row r="17" spans="1:10" s="45" customFormat="1" ht="80.25" customHeight="1">
      <c r="A17" s="606" t="s">
        <v>201</v>
      </c>
      <c r="B17" s="546" t="s">
        <v>764</v>
      </c>
      <c r="C17" s="138" t="s">
        <v>13</v>
      </c>
      <c r="D17" s="547">
        <v>30</v>
      </c>
      <c r="E17" s="35">
        <v>4.5</v>
      </c>
      <c r="F17" s="540">
        <f t="shared" si="0"/>
        <v>135</v>
      </c>
      <c r="G17" s="545">
        <v>0.08</v>
      </c>
      <c r="H17" s="535">
        <f t="shared" si="1"/>
        <v>4.86</v>
      </c>
      <c r="I17" s="540">
        <f t="shared" si="2"/>
        <v>145.8</v>
      </c>
      <c r="J17" s="585"/>
    </row>
    <row r="18" spans="1:10" s="185" customFormat="1" ht="33" customHeight="1">
      <c r="A18" s="609" t="s">
        <v>207</v>
      </c>
      <c r="B18" s="135" t="s">
        <v>607</v>
      </c>
      <c r="C18" s="29" t="s">
        <v>13</v>
      </c>
      <c r="D18" s="30">
        <v>100</v>
      </c>
      <c r="E18" s="548">
        <v>0.5</v>
      </c>
      <c r="F18" s="540">
        <f t="shared" si="0"/>
        <v>50</v>
      </c>
      <c r="G18" s="36">
        <v>0.08</v>
      </c>
      <c r="H18" s="535">
        <f t="shared" si="1"/>
        <v>0.54</v>
      </c>
      <c r="I18" s="540">
        <f t="shared" si="2"/>
        <v>54</v>
      </c>
      <c r="J18" s="611"/>
    </row>
    <row r="19" spans="1:10" s="618" customFormat="1" ht="145.5" customHeight="1">
      <c r="A19" s="612" t="s">
        <v>775</v>
      </c>
      <c r="B19" s="613" t="s">
        <v>344</v>
      </c>
      <c r="C19" s="614" t="s">
        <v>13</v>
      </c>
      <c r="D19" s="614">
        <v>160</v>
      </c>
      <c r="E19" s="615">
        <v>50</v>
      </c>
      <c r="F19" s="540">
        <f t="shared" si="0"/>
        <v>8000</v>
      </c>
      <c r="G19" s="616">
        <v>0.08</v>
      </c>
      <c r="H19" s="535">
        <f t="shared" si="1"/>
        <v>54</v>
      </c>
      <c r="I19" s="540">
        <f t="shared" si="2"/>
        <v>8640</v>
      </c>
      <c r="J19" s="617" t="s">
        <v>776</v>
      </c>
    </row>
    <row r="20" spans="1:10" s="45" customFormat="1" ht="122.25" customHeight="1">
      <c r="A20" s="606" t="s">
        <v>777</v>
      </c>
      <c r="B20" s="619" t="s">
        <v>743</v>
      </c>
      <c r="C20" s="276" t="s">
        <v>13</v>
      </c>
      <c r="D20" s="277">
        <v>60</v>
      </c>
      <c r="E20" s="35">
        <v>8</v>
      </c>
      <c r="F20" s="540">
        <f t="shared" si="0"/>
        <v>480</v>
      </c>
      <c r="G20" s="36">
        <v>0.08</v>
      </c>
      <c r="H20" s="535">
        <f t="shared" si="1"/>
        <v>8.64</v>
      </c>
      <c r="I20" s="540">
        <f t="shared" si="2"/>
        <v>518.4000000000001</v>
      </c>
      <c r="J20" s="611"/>
    </row>
    <row r="21" spans="1:10" s="45" customFormat="1" ht="14.25">
      <c r="A21" s="620"/>
      <c r="B21" s="621" t="s">
        <v>317</v>
      </c>
      <c r="C21" s="622"/>
      <c r="D21" s="623"/>
      <c r="E21" s="624"/>
      <c r="F21" s="517">
        <f>SUM(F4:F20)</f>
        <v>20108.9</v>
      </c>
      <c r="G21" s="623"/>
      <c r="H21" s="540"/>
      <c r="I21" s="624">
        <f>SUM(I4:I20)</f>
        <v>21717.612</v>
      </c>
      <c r="J21" s="620"/>
    </row>
    <row r="22" spans="2:8" s="45" customFormat="1" ht="3.75" customHeight="1">
      <c r="B22" s="625"/>
      <c r="E22" s="626"/>
      <c r="F22" s="626"/>
      <c r="H22" s="626"/>
    </row>
    <row r="23" spans="2:8" s="45" customFormat="1" ht="15" hidden="1">
      <c r="B23" s="625"/>
      <c r="E23" s="626"/>
      <c r="F23" s="626"/>
      <c r="H23" s="626"/>
    </row>
    <row r="24" spans="1:9" s="45" customFormat="1" ht="15" customHeight="1" hidden="1">
      <c r="A24" s="1568"/>
      <c r="B24" s="1568"/>
      <c r="C24" s="1568"/>
      <c r="D24" s="1568"/>
      <c r="E24" s="1568"/>
      <c r="F24" s="1568"/>
      <c r="G24" s="1568"/>
      <c r="H24" s="1568"/>
      <c r="I24" s="1568"/>
    </row>
    <row r="25" spans="1:9" s="45" customFormat="1" ht="15" customHeight="1" hidden="1">
      <c r="A25" s="1568"/>
      <c r="B25" s="1568"/>
      <c r="C25" s="1568"/>
      <c r="D25" s="1568"/>
      <c r="E25" s="1568"/>
      <c r="F25" s="1568"/>
      <c r="G25" s="1568"/>
      <c r="H25" s="1568"/>
      <c r="I25" s="1568"/>
    </row>
    <row r="26" spans="2:8" s="45" customFormat="1" ht="15" hidden="1">
      <c r="B26" s="625"/>
      <c r="E26" s="626"/>
      <c r="F26" s="626"/>
      <c r="H26" s="626"/>
    </row>
    <row r="27" spans="2:9" s="45" customFormat="1" ht="15" hidden="1">
      <c r="B27" s="625"/>
      <c r="E27" s="626"/>
      <c r="F27" s="626"/>
      <c r="G27" s="1568"/>
      <c r="H27" s="1568"/>
      <c r="I27" s="1568"/>
    </row>
    <row r="28" spans="2:9" s="45" customFormat="1" ht="15" hidden="1">
      <c r="B28" s="625"/>
      <c r="E28" s="626"/>
      <c r="F28" s="626"/>
      <c r="G28" s="1568"/>
      <c r="H28" s="1568"/>
      <c r="I28" s="1568"/>
    </row>
    <row r="29" spans="2:8" s="45" customFormat="1" ht="15">
      <c r="B29" s="625"/>
      <c r="E29" s="626"/>
      <c r="F29" s="626"/>
      <c r="H29" s="626"/>
    </row>
    <row r="30" spans="2:8" s="45" customFormat="1" ht="15">
      <c r="B30" s="625"/>
      <c r="E30" s="626"/>
      <c r="F30" s="626"/>
      <c r="H30" s="626"/>
    </row>
    <row r="31" spans="2:8" s="45" customFormat="1" ht="15">
      <c r="B31" s="625" t="s">
        <v>60</v>
      </c>
      <c r="E31" s="626"/>
      <c r="F31" s="626"/>
      <c r="H31" s="626"/>
    </row>
    <row r="32" ht="15">
      <c r="B32" s="532"/>
    </row>
    <row r="33" ht="15">
      <c r="B33" s="532"/>
    </row>
  </sheetData>
  <sheetProtection selectLockedCells="1" selectUnlockedCells="1"/>
  <mergeCells count="5">
    <mergeCell ref="A2:IV2"/>
    <mergeCell ref="A24:I24"/>
    <mergeCell ref="A25:I25"/>
    <mergeCell ref="G27:I27"/>
    <mergeCell ref="G28:I28"/>
  </mergeCells>
  <printOptions/>
  <pageMargins left="0.7" right="0.7" top="0.75" bottom="0.75" header="0.5118055555555555" footer="0.5118055555555555"/>
  <pageSetup horizontalDpi="300" verticalDpi="300" orientation="landscape" paperSize="9"/>
  <colBreaks count="1" manualBreakCount="1">
    <brk id="14" max="65535" man="1"/>
  </colBreaks>
</worksheet>
</file>

<file path=xl/worksheets/sheet87.xml><?xml version="1.0" encoding="utf-8"?>
<worksheet xmlns="http://schemas.openxmlformats.org/spreadsheetml/2006/main" xmlns:r="http://schemas.openxmlformats.org/officeDocument/2006/relationships">
  <sheetPr>
    <tabColor indexed="9"/>
  </sheetPr>
  <dimension ref="A2:IV14"/>
  <sheetViews>
    <sheetView zoomScalePageLayoutView="0" workbookViewId="0" topLeftCell="A7">
      <selection activeCell="A2" sqref="A2"/>
    </sheetView>
  </sheetViews>
  <sheetFormatPr defaultColWidth="9.00390625" defaultRowHeight="14.25"/>
  <cols>
    <col min="1" max="1" width="5.625" style="0" customWidth="1"/>
    <col min="2" max="2" width="30.50390625" style="0" customWidth="1"/>
    <col min="11" max="11" width="33.375" style="0" customWidth="1"/>
    <col min="12" max="12" width="13.75390625" style="0" customWidth="1"/>
    <col min="13" max="14" width="0" style="0" hidden="1" customWidth="1"/>
    <col min="15" max="15" width="2.125" style="0" customWidth="1"/>
    <col min="16" max="66" width="0" style="0" hidden="1" customWidth="1"/>
    <col min="67" max="67" width="8.25390625" style="0" customWidth="1"/>
    <col min="68" max="255" width="0" style="0" hidden="1" customWidth="1"/>
  </cols>
  <sheetData>
    <row r="2" s="1569" customFormat="1" ht="41.25" customHeight="1">
      <c r="A2" s="1569" t="s">
        <v>275</v>
      </c>
    </row>
    <row r="3" spans="1:11" ht="37.5" customHeight="1">
      <c r="A3" s="282" t="s">
        <v>0</v>
      </c>
      <c r="B3" s="204" t="s">
        <v>1</v>
      </c>
      <c r="C3" s="283" t="s">
        <v>2</v>
      </c>
      <c r="D3" s="283" t="s">
        <v>3</v>
      </c>
      <c r="E3" s="203" t="s">
        <v>4</v>
      </c>
      <c r="F3" s="283" t="s">
        <v>5</v>
      </c>
      <c r="G3" s="284" t="s">
        <v>6</v>
      </c>
      <c r="H3" s="283" t="s">
        <v>7</v>
      </c>
      <c r="I3" s="283" t="s">
        <v>8</v>
      </c>
      <c r="J3" s="204" t="s">
        <v>9</v>
      </c>
      <c r="K3" s="285" t="s">
        <v>10</v>
      </c>
    </row>
    <row r="4" spans="1:256" s="91" customFormat="1" ht="302.25" customHeight="1">
      <c r="A4" s="145">
        <v>1</v>
      </c>
      <c r="B4" s="207" t="s">
        <v>276</v>
      </c>
      <c r="C4" s="208" t="s">
        <v>13</v>
      </c>
      <c r="D4" s="209" t="s">
        <v>277</v>
      </c>
      <c r="E4" s="146">
        <v>18</v>
      </c>
      <c r="F4" s="146">
        <v>0</v>
      </c>
      <c r="G4" s="140">
        <v>0.08</v>
      </c>
      <c r="H4" s="146">
        <v>19.44</v>
      </c>
      <c r="I4" s="210">
        <v>0</v>
      </c>
      <c r="J4" s="627"/>
      <c r="K4" s="211"/>
      <c r="L4" s="212" t="s">
        <v>278</v>
      </c>
      <c r="IV4"/>
    </row>
    <row r="5" spans="1:12" ht="161.25" customHeight="1" hidden="1">
      <c r="A5" s="132" t="s">
        <v>11</v>
      </c>
      <c r="B5" s="114" t="s">
        <v>279</v>
      </c>
      <c r="C5" s="9" t="s">
        <v>23</v>
      </c>
      <c r="D5" s="10">
        <v>240</v>
      </c>
      <c r="E5" s="11">
        <v>9.84</v>
      </c>
      <c r="F5" s="184">
        <v>2361.6</v>
      </c>
      <c r="G5" s="14">
        <v>8</v>
      </c>
      <c r="H5" s="184">
        <v>10.6272</v>
      </c>
      <c r="I5" s="184">
        <v>2550.5280000000002</v>
      </c>
      <c r="J5" s="3"/>
      <c r="K5" s="628"/>
      <c r="L5" t="s">
        <v>280</v>
      </c>
    </row>
    <row r="6" spans="1:11" ht="161.25" customHeight="1">
      <c r="A6" s="132"/>
      <c r="B6" s="114"/>
      <c r="C6" s="9"/>
      <c r="D6" s="10"/>
      <c r="E6" s="11"/>
      <c r="F6" s="184"/>
      <c r="G6" s="14"/>
      <c r="H6" s="184"/>
      <c r="I6" s="184"/>
      <c r="J6" s="3"/>
      <c r="K6" s="628"/>
    </row>
    <row r="7" spans="1:11" ht="132" customHeight="1">
      <c r="A7" s="132" t="s">
        <v>14</v>
      </c>
      <c r="B7" s="169" t="s">
        <v>281</v>
      </c>
      <c r="C7" s="15" t="s">
        <v>282</v>
      </c>
      <c r="D7" s="14">
        <v>2</v>
      </c>
      <c r="E7" s="184">
        <v>275</v>
      </c>
      <c r="F7" s="184">
        <v>550</v>
      </c>
      <c r="G7" s="14">
        <v>8</v>
      </c>
      <c r="H7" s="184">
        <v>297</v>
      </c>
      <c r="I7" s="184">
        <v>594</v>
      </c>
      <c r="J7" s="14" t="s">
        <v>283</v>
      </c>
      <c r="K7" s="14"/>
    </row>
    <row r="8" spans="1:11" ht="280.5" customHeight="1">
      <c r="A8" s="132"/>
      <c r="B8" s="169" t="s">
        <v>284</v>
      </c>
      <c r="C8" s="15" t="s">
        <v>13</v>
      </c>
      <c r="D8" s="14">
        <v>200</v>
      </c>
      <c r="E8" s="184">
        <v>18</v>
      </c>
      <c r="F8" s="184">
        <v>8100</v>
      </c>
      <c r="G8" s="14">
        <v>8</v>
      </c>
      <c r="H8" s="184">
        <v>19.44</v>
      </c>
      <c r="I8" s="184">
        <v>8748</v>
      </c>
      <c r="J8" s="14"/>
      <c r="K8" s="14"/>
    </row>
    <row r="9" spans="1:11" ht="41.25" customHeight="1">
      <c r="A9" s="171"/>
      <c r="B9" s="3" t="s">
        <v>20</v>
      </c>
      <c r="C9" s="15" t="s">
        <v>59</v>
      </c>
      <c r="D9" s="14" t="s">
        <v>59</v>
      </c>
      <c r="E9" s="184" t="s">
        <v>21</v>
      </c>
      <c r="F9" s="184">
        <v>2911.6</v>
      </c>
      <c r="G9" s="184" t="s">
        <v>59</v>
      </c>
      <c r="H9" s="184">
        <v>307.6272</v>
      </c>
      <c r="I9" s="184">
        <v>3144.5280000000002</v>
      </c>
      <c r="J9" s="14"/>
      <c r="K9" s="14"/>
    </row>
    <row r="10" ht="14.25">
      <c r="D10" s="162"/>
    </row>
    <row r="11" ht="14.25">
      <c r="D11" s="162"/>
    </row>
    <row r="12" spans="2:6" ht="14.25">
      <c r="B12" t="s">
        <v>60</v>
      </c>
      <c r="D12" s="162"/>
      <c r="F12" s="127"/>
    </row>
    <row r="13" ht="14.25">
      <c r="D13" s="162"/>
    </row>
    <row r="14" ht="14.25">
      <c r="D14" s="162"/>
    </row>
  </sheetData>
  <sheetProtection selectLockedCells="1" selectUnlockedCells="1"/>
  <mergeCells count="1">
    <mergeCell ref="A2:IV2"/>
  </mergeCells>
  <printOptions/>
  <pageMargins left="0.7" right="0.7" top="0.75" bottom="0.75" header="0.5118055555555555" footer="0.5118055555555555"/>
  <pageSetup horizontalDpi="300" verticalDpi="300" orientation="landscape" paperSize="9"/>
  <colBreaks count="1" manualBreakCount="1">
    <brk id="137" max="65535" man="1"/>
  </colBreaks>
</worksheet>
</file>

<file path=xl/worksheets/sheet88.xml><?xml version="1.0" encoding="utf-8"?>
<worksheet xmlns="http://schemas.openxmlformats.org/spreadsheetml/2006/main" xmlns:r="http://schemas.openxmlformats.org/officeDocument/2006/relationships">
  <dimension ref="A1:J9"/>
  <sheetViews>
    <sheetView zoomScalePageLayoutView="0" workbookViewId="0" topLeftCell="A1">
      <selection activeCell="A5" sqref="A5:B5"/>
    </sheetView>
  </sheetViews>
  <sheetFormatPr defaultColWidth="9.00390625" defaultRowHeight="14.25"/>
  <cols>
    <col min="1" max="1" width="3.875" style="676" customWidth="1"/>
    <col min="2" max="2" width="18.125" style="676" customWidth="1"/>
    <col min="3" max="3" width="9.00390625" style="676" customWidth="1"/>
    <col min="4" max="5" width="9.125" style="676" customWidth="1"/>
    <col min="6" max="6" width="9.875" style="676" customWidth="1"/>
    <col min="7" max="8" width="9.125" style="676" customWidth="1"/>
    <col min="9" max="9" width="9.875" style="676" customWidth="1"/>
    <col min="10" max="10" width="13.75390625" style="676" customWidth="1"/>
    <col min="11" max="16384" width="9.00390625" style="676" customWidth="1"/>
  </cols>
  <sheetData>
    <row r="1" spans="1:10" s="719" customFormat="1" ht="12.75">
      <c r="A1" s="1550" t="s">
        <v>959</v>
      </c>
      <c r="B1" s="1530"/>
      <c r="C1" s="1530"/>
      <c r="D1" s="1530"/>
      <c r="E1" s="1530"/>
      <c r="F1" s="1530"/>
      <c r="G1" s="1530"/>
      <c r="H1" s="1530"/>
      <c r="I1" s="1530"/>
      <c r="J1" s="1551"/>
    </row>
    <row r="2" spans="1:10" ht="47.25" customHeight="1">
      <c r="A2" s="734" t="s">
        <v>0</v>
      </c>
      <c r="B2" s="735" t="s">
        <v>37</v>
      </c>
      <c r="C2" s="735" t="s">
        <v>2</v>
      </c>
      <c r="D2" s="735" t="s">
        <v>38</v>
      </c>
      <c r="E2" s="736" t="s">
        <v>4</v>
      </c>
      <c r="F2" s="737" t="s">
        <v>5</v>
      </c>
      <c r="G2" s="735" t="s">
        <v>39</v>
      </c>
      <c r="H2" s="736" t="s">
        <v>7</v>
      </c>
      <c r="I2" s="737" t="s">
        <v>8</v>
      </c>
      <c r="J2" s="735" t="s">
        <v>40</v>
      </c>
    </row>
    <row r="3" spans="1:10" ht="25.5">
      <c r="A3" s="725">
        <v>1</v>
      </c>
      <c r="B3" s="738" t="s">
        <v>889</v>
      </c>
      <c r="C3" s="726" t="s">
        <v>13</v>
      </c>
      <c r="D3" s="727">
        <v>9600</v>
      </c>
      <c r="E3" s="730"/>
      <c r="F3" s="663"/>
      <c r="G3" s="856">
        <v>0.08</v>
      </c>
      <c r="H3" s="729"/>
      <c r="I3" s="730"/>
      <c r="J3" s="731"/>
    </row>
    <row r="4" spans="1:10" ht="63.75">
      <c r="A4" s="725">
        <v>2</v>
      </c>
      <c r="B4" s="738" t="s">
        <v>890</v>
      </c>
      <c r="C4" s="726" t="s">
        <v>13</v>
      </c>
      <c r="D4" s="727">
        <v>1800</v>
      </c>
      <c r="E4" s="730"/>
      <c r="F4" s="691"/>
      <c r="G4" s="856">
        <v>0.08</v>
      </c>
      <c r="H4" s="729"/>
      <c r="I4" s="730"/>
      <c r="J4" s="731"/>
    </row>
    <row r="5" spans="1:10" ht="14.25" customHeight="1">
      <c r="A5" s="1570" t="s">
        <v>20</v>
      </c>
      <c r="B5" s="1571"/>
      <c r="C5" s="726" t="s">
        <v>21</v>
      </c>
      <c r="D5" s="727" t="s">
        <v>21</v>
      </c>
      <c r="E5" s="730" t="s">
        <v>21</v>
      </c>
      <c r="F5" s="739"/>
      <c r="G5" s="728" t="s">
        <v>21</v>
      </c>
      <c r="H5" s="729" t="s">
        <v>21</v>
      </c>
      <c r="I5" s="740"/>
      <c r="J5" s="731" t="s">
        <v>21</v>
      </c>
    </row>
    <row r="6" spans="5:8" ht="12.75">
      <c r="E6" s="681"/>
      <c r="H6" s="733"/>
    </row>
    <row r="7" spans="5:8" ht="12.75">
      <c r="E7" s="681"/>
      <c r="H7" s="681"/>
    </row>
    <row r="8" spans="5:8" ht="12.75">
      <c r="E8" s="681"/>
      <c r="F8" s="681"/>
      <c r="H8" s="681"/>
    </row>
    <row r="9" spans="5:8" ht="12.75">
      <c r="E9" s="681"/>
      <c r="H9" s="681"/>
    </row>
  </sheetData>
  <sheetProtection selectLockedCells="1" selectUnlockedCells="1"/>
  <mergeCells count="2">
    <mergeCell ref="A1:J1"/>
    <mergeCell ref="A5:B5"/>
  </mergeCells>
  <printOptions/>
  <pageMargins left="0.7" right="0.7" top="0.75" bottom="0.75" header="0.5118055555555555" footer="0.5118055555555555"/>
  <pageSetup horizontalDpi="300" verticalDpi="300" orientation="landscape" paperSize="9" r:id="rId1"/>
</worksheet>
</file>

<file path=xl/worksheets/sheet89.xml><?xml version="1.0" encoding="utf-8"?>
<worksheet xmlns="http://schemas.openxmlformats.org/spreadsheetml/2006/main" xmlns:r="http://schemas.openxmlformats.org/officeDocument/2006/relationships">
  <dimension ref="A2:G72"/>
  <sheetViews>
    <sheetView zoomScalePageLayoutView="0" workbookViewId="0" topLeftCell="A55">
      <selection activeCell="D75" sqref="D75"/>
    </sheetView>
  </sheetViews>
  <sheetFormatPr defaultColWidth="8.125" defaultRowHeight="20.25" customHeight="1"/>
  <cols>
    <col min="1" max="1" width="5.625" style="0" customWidth="1"/>
    <col min="2" max="2" width="18.25390625" style="0" customWidth="1"/>
    <col min="3" max="3" width="19.50390625" style="0" customWidth="1"/>
    <col min="4" max="4" width="19.75390625" style="0" customWidth="1"/>
    <col min="5" max="6" width="8.125" style="0" customWidth="1"/>
    <col min="7" max="7" width="0.12890625" style="0" customWidth="1"/>
  </cols>
  <sheetData>
    <row r="2" spans="1:4" ht="20.25" customHeight="1">
      <c r="A2" s="1572" t="s">
        <v>891</v>
      </c>
      <c r="B2" s="1572"/>
      <c r="C2" s="1572"/>
      <c r="D2" s="1572"/>
    </row>
    <row r="3" spans="1:7" ht="20.25" customHeight="1">
      <c r="A3" s="195" t="s">
        <v>258</v>
      </c>
      <c r="B3" s="195" t="s">
        <v>892</v>
      </c>
      <c r="C3" s="196" t="s">
        <v>262</v>
      </c>
      <c r="D3" s="196" t="s">
        <v>263</v>
      </c>
      <c r="G3" s="629"/>
    </row>
    <row r="4" spans="1:7" ht="20.25" customHeight="1">
      <c r="A4" s="630">
        <v>1</v>
      </c>
      <c r="B4" s="37" t="s">
        <v>893</v>
      </c>
      <c r="C4" s="631">
        <v>3447</v>
      </c>
      <c r="D4" s="631">
        <v>3722.76</v>
      </c>
      <c r="G4" s="632"/>
    </row>
    <row r="5" spans="1:7" ht="20.25" customHeight="1">
      <c r="A5" s="630">
        <v>2</v>
      </c>
      <c r="B5" s="197" t="s">
        <v>894</v>
      </c>
      <c r="C5" s="631">
        <v>240450</v>
      </c>
      <c r="D5" s="631">
        <v>259718.4</v>
      </c>
      <c r="G5" s="632"/>
    </row>
    <row r="6" spans="1:7" ht="20.25" customHeight="1">
      <c r="A6" s="630">
        <v>3</v>
      </c>
      <c r="B6" s="37" t="s">
        <v>895</v>
      </c>
      <c r="C6" s="631">
        <v>36225</v>
      </c>
      <c r="D6" s="631">
        <v>40465.5</v>
      </c>
      <c r="G6" s="632"/>
    </row>
    <row r="7" spans="1:7" ht="20.25" customHeight="1">
      <c r="A7" s="630">
        <v>4</v>
      </c>
      <c r="B7" s="197" t="s">
        <v>896</v>
      </c>
      <c r="C7" s="631">
        <v>16391</v>
      </c>
      <c r="D7" s="631">
        <v>17702.28</v>
      </c>
      <c r="G7" s="632"/>
    </row>
    <row r="8" spans="1:7" ht="20.25" customHeight="1">
      <c r="A8" s="630">
        <v>5</v>
      </c>
      <c r="B8" s="37" t="s">
        <v>897</v>
      </c>
      <c r="C8" s="631">
        <v>360</v>
      </c>
      <c r="D8" s="631">
        <v>388.8</v>
      </c>
      <c r="G8" s="632"/>
    </row>
    <row r="9" spans="1:7" ht="20.25" customHeight="1">
      <c r="A9" s="630">
        <v>6</v>
      </c>
      <c r="B9" s="197" t="s">
        <v>898</v>
      </c>
      <c r="C9" s="631">
        <v>36819.2</v>
      </c>
      <c r="D9" s="631">
        <v>39764.74</v>
      </c>
      <c r="G9" s="632"/>
    </row>
    <row r="10" spans="1:7" ht="20.25" customHeight="1">
      <c r="A10" s="630">
        <v>7</v>
      </c>
      <c r="B10" s="37" t="s">
        <v>899</v>
      </c>
      <c r="C10" s="631">
        <v>1209.3</v>
      </c>
      <c r="D10" s="631">
        <v>1306.04</v>
      </c>
      <c r="G10" s="632"/>
    </row>
    <row r="11" spans="1:7" ht="20.25" customHeight="1">
      <c r="A11" s="630">
        <v>8</v>
      </c>
      <c r="B11" s="197" t="s">
        <v>900</v>
      </c>
      <c r="C11" s="631">
        <v>12364.5</v>
      </c>
      <c r="D11" s="631">
        <v>13353.66</v>
      </c>
      <c r="G11" s="632"/>
    </row>
    <row r="12" spans="1:7" ht="20.25" customHeight="1">
      <c r="A12" s="630">
        <v>9</v>
      </c>
      <c r="B12" s="37" t="s">
        <v>901</v>
      </c>
      <c r="C12" s="631">
        <v>24052</v>
      </c>
      <c r="D12" s="631">
        <v>25976.16</v>
      </c>
      <c r="G12" s="632"/>
    </row>
    <row r="13" spans="1:7" ht="20.25" customHeight="1">
      <c r="A13" s="630">
        <v>10</v>
      </c>
      <c r="B13" s="197" t="s">
        <v>902</v>
      </c>
      <c r="C13" s="631">
        <v>10225.5</v>
      </c>
      <c r="D13" s="631">
        <v>11214.99</v>
      </c>
      <c r="G13" s="632"/>
    </row>
    <row r="14" spans="1:7" ht="20.25" customHeight="1">
      <c r="A14" s="630">
        <v>11</v>
      </c>
      <c r="B14" s="37" t="s">
        <v>903</v>
      </c>
      <c r="C14" s="631">
        <v>9065</v>
      </c>
      <c r="D14" s="631">
        <v>9790.2</v>
      </c>
      <c r="G14" s="632"/>
    </row>
    <row r="15" spans="1:7" ht="20.25" customHeight="1">
      <c r="A15" s="630">
        <v>12</v>
      </c>
      <c r="B15" s="197" t="s">
        <v>904</v>
      </c>
      <c r="C15" s="631">
        <v>26400</v>
      </c>
      <c r="D15" s="631">
        <v>28512</v>
      </c>
      <c r="G15" s="632"/>
    </row>
    <row r="16" spans="1:7" ht="20.25" customHeight="1">
      <c r="A16" s="630">
        <v>13</v>
      </c>
      <c r="B16" s="37" t="s">
        <v>905</v>
      </c>
      <c r="C16" s="631">
        <v>30750</v>
      </c>
      <c r="D16" s="631">
        <v>33210</v>
      </c>
      <c r="G16" s="632"/>
    </row>
    <row r="17" spans="1:7" ht="20.25" customHeight="1">
      <c r="A17" s="630">
        <v>14</v>
      </c>
      <c r="B17" s="197" t="s">
        <v>906</v>
      </c>
      <c r="C17" s="631">
        <v>15413</v>
      </c>
      <c r="D17" s="631">
        <v>16646.04</v>
      </c>
      <c r="G17" s="632"/>
    </row>
    <row r="18" spans="1:7" ht="20.25" customHeight="1">
      <c r="A18" s="630">
        <v>15</v>
      </c>
      <c r="B18" s="37" t="s">
        <v>907</v>
      </c>
      <c r="C18" s="631">
        <v>49458.5</v>
      </c>
      <c r="D18" s="631">
        <v>53415.18</v>
      </c>
      <c r="G18" s="632"/>
    </row>
    <row r="19" spans="1:7" ht="20.25" customHeight="1">
      <c r="A19" s="630">
        <v>16</v>
      </c>
      <c r="B19" s="197" t="s">
        <v>908</v>
      </c>
      <c r="C19" s="631">
        <v>2547.6</v>
      </c>
      <c r="D19" s="631">
        <v>2751.41</v>
      </c>
      <c r="G19" s="632"/>
    </row>
    <row r="20" spans="1:7" ht="20.25" customHeight="1">
      <c r="A20" s="630">
        <v>17</v>
      </c>
      <c r="B20" s="37" t="s">
        <v>909</v>
      </c>
      <c r="C20" s="631">
        <v>2250</v>
      </c>
      <c r="D20" s="631">
        <v>2430</v>
      </c>
      <c r="G20" s="632"/>
    </row>
    <row r="21" spans="1:7" ht="20.25" customHeight="1">
      <c r="A21" s="630">
        <v>18</v>
      </c>
      <c r="B21" s="197" t="s">
        <v>910</v>
      </c>
      <c r="C21" s="631">
        <v>1863</v>
      </c>
      <c r="D21" s="631">
        <v>2012.04</v>
      </c>
      <c r="G21" s="632"/>
    </row>
    <row r="22" spans="1:7" ht="20.25" customHeight="1">
      <c r="A22" s="630">
        <v>19</v>
      </c>
      <c r="B22" s="37" t="s">
        <v>911</v>
      </c>
      <c r="C22" s="631">
        <v>22920</v>
      </c>
      <c r="D22" s="631">
        <v>24753.6</v>
      </c>
      <c r="G22" s="632"/>
    </row>
    <row r="23" spans="1:7" ht="20.25" customHeight="1">
      <c r="A23" s="630">
        <v>20</v>
      </c>
      <c r="B23" s="197" t="s">
        <v>912</v>
      </c>
      <c r="C23" s="631">
        <v>14097</v>
      </c>
      <c r="D23" s="631">
        <v>15344.76</v>
      </c>
      <c r="G23" s="632"/>
    </row>
    <row r="24" spans="1:7" ht="20.25" customHeight="1">
      <c r="A24" s="630">
        <v>21</v>
      </c>
      <c r="B24" s="37" t="s">
        <v>913</v>
      </c>
      <c r="C24" s="631">
        <v>1680</v>
      </c>
      <c r="D24" s="631">
        <v>1814.4</v>
      </c>
      <c r="G24" s="632"/>
    </row>
    <row r="25" spans="1:7" ht="20.25" customHeight="1">
      <c r="A25" s="630">
        <v>22</v>
      </c>
      <c r="B25" s="197" t="s">
        <v>914</v>
      </c>
      <c r="C25" s="631">
        <v>450</v>
      </c>
      <c r="D25" s="631">
        <v>486</v>
      </c>
      <c r="G25" s="632"/>
    </row>
    <row r="26" spans="1:7" ht="20.25" customHeight="1">
      <c r="A26" s="630">
        <v>23</v>
      </c>
      <c r="B26" s="37" t="s">
        <v>915</v>
      </c>
      <c r="C26" s="631">
        <v>2911.6</v>
      </c>
      <c r="D26" s="631">
        <v>3144.53</v>
      </c>
      <c r="G26" s="632"/>
    </row>
    <row r="27" spans="1:7" ht="20.25" customHeight="1">
      <c r="A27" s="630">
        <v>24</v>
      </c>
      <c r="B27" s="197" t="s">
        <v>916</v>
      </c>
      <c r="C27" s="631">
        <v>3096</v>
      </c>
      <c r="D27" s="631">
        <v>3343.68</v>
      </c>
      <c r="G27" s="632"/>
    </row>
    <row r="28" spans="1:7" ht="20.25" customHeight="1">
      <c r="A28" s="630">
        <v>25</v>
      </c>
      <c r="B28" s="37" t="s">
        <v>917</v>
      </c>
      <c r="C28" s="631">
        <v>802.8</v>
      </c>
      <c r="D28" s="631">
        <v>867.02</v>
      </c>
      <c r="G28" s="632"/>
    </row>
    <row r="29" spans="1:7" ht="20.25" customHeight="1">
      <c r="A29" s="630">
        <v>26</v>
      </c>
      <c r="B29" s="197" t="s">
        <v>918</v>
      </c>
      <c r="C29" s="631">
        <v>23276</v>
      </c>
      <c r="D29" s="631">
        <v>25138.08</v>
      </c>
      <c r="G29" s="632"/>
    </row>
    <row r="30" spans="1:7" ht="20.25" customHeight="1">
      <c r="A30" s="630">
        <v>27</v>
      </c>
      <c r="B30" s="37" t="s">
        <v>919</v>
      </c>
      <c r="C30" s="631">
        <v>94854</v>
      </c>
      <c r="D30" s="631">
        <v>102525.6</v>
      </c>
      <c r="G30" s="632"/>
    </row>
    <row r="31" spans="1:7" ht="20.25" customHeight="1">
      <c r="A31" s="630">
        <v>28</v>
      </c>
      <c r="B31" s="197" t="s">
        <v>920</v>
      </c>
      <c r="C31" s="631">
        <v>12753</v>
      </c>
      <c r="D31" s="631">
        <v>13773.08</v>
      </c>
      <c r="G31" s="632"/>
    </row>
    <row r="32" spans="1:7" ht="20.25" customHeight="1">
      <c r="A32" s="630">
        <v>29</v>
      </c>
      <c r="B32" s="37" t="s">
        <v>921</v>
      </c>
      <c r="C32" s="631">
        <v>13150</v>
      </c>
      <c r="D32" s="631">
        <v>14202</v>
      </c>
      <c r="G32" s="632"/>
    </row>
    <row r="33" spans="1:7" ht="20.25" customHeight="1">
      <c r="A33" s="630">
        <v>30</v>
      </c>
      <c r="B33" s="197" t="s">
        <v>922</v>
      </c>
      <c r="C33" s="631">
        <v>3167.6</v>
      </c>
      <c r="D33" s="631">
        <v>3492.35</v>
      </c>
      <c r="G33" s="632"/>
    </row>
    <row r="34" spans="1:7" ht="20.25" customHeight="1">
      <c r="A34" s="630">
        <v>31</v>
      </c>
      <c r="B34" s="37" t="s">
        <v>923</v>
      </c>
      <c r="C34" s="631">
        <v>141306</v>
      </c>
      <c r="D34" s="631">
        <v>152578.48</v>
      </c>
      <c r="G34" s="632"/>
    </row>
    <row r="35" spans="1:7" ht="20.25" customHeight="1">
      <c r="A35" s="630">
        <v>32</v>
      </c>
      <c r="B35" s="197" t="s">
        <v>924</v>
      </c>
      <c r="C35" s="631">
        <v>29163.4</v>
      </c>
      <c r="D35" s="631">
        <v>32423.96</v>
      </c>
      <c r="G35" s="632"/>
    </row>
    <row r="36" spans="1:7" ht="20.25" customHeight="1">
      <c r="A36" s="630">
        <v>33</v>
      </c>
      <c r="B36" s="37" t="s">
        <v>925</v>
      </c>
      <c r="C36" s="631">
        <v>1720</v>
      </c>
      <c r="D36" s="631">
        <v>1857.6</v>
      </c>
      <c r="G36" s="632"/>
    </row>
    <row r="37" spans="1:7" ht="20.25" customHeight="1">
      <c r="A37" s="630">
        <v>34</v>
      </c>
      <c r="B37" s="197" t="s">
        <v>926</v>
      </c>
      <c r="C37" s="631">
        <v>39971.16</v>
      </c>
      <c r="D37" s="631">
        <v>43672.1</v>
      </c>
      <c r="G37" s="632"/>
    </row>
    <row r="38" spans="1:7" ht="20.25" customHeight="1">
      <c r="A38" s="630">
        <v>35</v>
      </c>
      <c r="B38" s="37" t="s">
        <v>927</v>
      </c>
      <c r="C38" s="631">
        <v>35130</v>
      </c>
      <c r="D38" s="631">
        <v>39482.4</v>
      </c>
      <c r="G38" s="632"/>
    </row>
    <row r="39" spans="1:7" ht="20.25" customHeight="1">
      <c r="A39" s="630">
        <v>36</v>
      </c>
      <c r="B39" s="197" t="s">
        <v>928</v>
      </c>
      <c r="C39" s="631">
        <v>1292</v>
      </c>
      <c r="D39" s="631">
        <v>1395.79</v>
      </c>
      <c r="G39" s="632"/>
    </row>
    <row r="40" spans="1:7" ht="20.25" customHeight="1">
      <c r="A40" s="630">
        <v>37</v>
      </c>
      <c r="B40" s="37" t="s">
        <v>929</v>
      </c>
      <c r="C40" s="631">
        <v>3579</v>
      </c>
      <c r="D40" s="631">
        <v>4402.17</v>
      </c>
      <c r="G40" s="632"/>
    </row>
    <row r="41" spans="1:7" ht="20.25" customHeight="1">
      <c r="A41" s="630">
        <v>38</v>
      </c>
      <c r="B41" s="197" t="s">
        <v>930</v>
      </c>
      <c r="C41" s="631">
        <v>13500</v>
      </c>
      <c r="D41" s="631">
        <v>14580</v>
      </c>
      <c r="G41" s="632"/>
    </row>
    <row r="42" spans="1:7" ht="20.25" customHeight="1">
      <c r="A42" s="630">
        <v>39</v>
      </c>
      <c r="B42" s="37" t="s">
        <v>931</v>
      </c>
      <c r="C42" s="631">
        <v>3020</v>
      </c>
      <c r="D42" s="631">
        <v>3261.6</v>
      </c>
      <c r="G42" s="632"/>
    </row>
    <row r="43" spans="1:7" ht="20.25" customHeight="1">
      <c r="A43" s="630">
        <v>40</v>
      </c>
      <c r="B43" s="197" t="s">
        <v>932</v>
      </c>
      <c r="C43" s="631">
        <v>3388.8</v>
      </c>
      <c r="D43" s="631">
        <v>3659.9</v>
      </c>
      <c r="G43" s="632"/>
    </row>
    <row r="44" spans="1:7" ht="20.25" customHeight="1">
      <c r="A44" s="630">
        <v>41</v>
      </c>
      <c r="B44" s="37" t="s">
        <v>933</v>
      </c>
      <c r="C44" s="631">
        <v>7875</v>
      </c>
      <c r="D44" s="631">
        <v>8505</v>
      </c>
      <c r="G44" s="632"/>
    </row>
    <row r="45" spans="1:7" ht="20.25" customHeight="1">
      <c r="A45" s="630">
        <v>42</v>
      </c>
      <c r="B45" s="197" t="s">
        <v>934</v>
      </c>
      <c r="C45" s="631">
        <v>3840</v>
      </c>
      <c r="D45" s="631">
        <v>4147.2</v>
      </c>
      <c r="G45" s="632"/>
    </row>
    <row r="46" spans="1:7" ht="20.25" customHeight="1">
      <c r="A46" s="630">
        <v>43</v>
      </c>
      <c r="B46" s="37" t="s">
        <v>935</v>
      </c>
      <c r="C46" s="631">
        <v>6900</v>
      </c>
      <c r="D46" s="631">
        <v>7452</v>
      </c>
      <c r="G46" s="632"/>
    </row>
    <row r="47" spans="1:7" ht="20.25" customHeight="1">
      <c r="A47" s="630">
        <v>44</v>
      </c>
      <c r="B47" s="197" t="s">
        <v>936</v>
      </c>
      <c r="C47" s="631">
        <v>75580</v>
      </c>
      <c r="D47" s="631">
        <v>81626.4</v>
      </c>
      <c r="G47" s="632"/>
    </row>
    <row r="48" spans="1:7" ht="20.25" customHeight="1">
      <c r="A48" s="630">
        <v>45</v>
      </c>
      <c r="B48" s="37" t="s">
        <v>937</v>
      </c>
      <c r="C48" s="631">
        <v>11324</v>
      </c>
      <c r="D48" s="631">
        <v>12229.92</v>
      </c>
      <c r="G48" s="632"/>
    </row>
    <row r="49" spans="1:7" ht="20.25" customHeight="1">
      <c r="A49" s="630">
        <v>46</v>
      </c>
      <c r="B49" s="197" t="s">
        <v>938</v>
      </c>
      <c r="C49" s="631">
        <v>1250</v>
      </c>
      <c r="D49" s="631">
        <v>1350</v>
      </c>
      <c r="G49" s="632"/>
    </row>
    <row r="50" spans="1:7" ht="20.25" customHeight="1">
      <c r="A50" s="630">
        <v>47</v>
      </c>
      <c r="B50" s="37" t="s">
        <v>939</v>
      </c>
      <c r="C50" s="631">
        <v>770</v>
      </c>
      <c r="D50" s="631">
        <v>946.2</v>
      </c>
      <c r="G50" s="632"/>
    </row>
    <row r="51" spans="1:7" ht="20.25" customHeight="1">
      <c r="A51" s="630">
        <v>48</v>
      </c>
      <c r="B51" s="197" t="s">
        <v>940</v>
      </c>
      <c r="C51" s="631">
        <v>117.74</v>
      </c>
      <c r="D51" s="631">
        <v>144.83</v>
      </c>
      <c r="G51" s="632"/>
    </row>
    <row r="52" spans="1:7" ht="20.25" customHeight="1">
      <c r="A52" s="630">
        <v>49</v>
      </c>
      <c r="B52" s="37" t="s">
        <v>941</v>
      </c>
      <c r="C52" s="631">
        <v>1387.5</v>
      </c>
      <c r="D52" s="631">
        <v>1706.75</v>
      </c>
      <c r="G52" s="632"/>
    </row>
    <row r="53" spans="1:7" ht="20.25" customHeight="1">
      <c r="A53" s="630">
        <v>50</v>
      </c>
      <c r="B53" s="197" t="s">
        <v>942</v>
      </c>
      <c r="C53" s="631">
        <v>1071.5</v>
      </c>
      <c r="D53" s="631">
        <v>1318.1</v>
      </c>
      <c r="G53" s="632"/>
    </row>
    <row r="54" spans="1:7" ht="20.25" customHeight="1">
      <c r="A54" s="630">
        <v>51</v>
      </c>
      <c r="B54" s="37" t="s">
        <v>943</v>
      </c>
      <c r="C54" s="631">
        <v>1350</v>
      </c>
      <c r="D54" s="631">
        <v>1458</v>
      </c>
      <c r="G54" s="632"/>
    </row>
    <row r="55" spans="1:7" ht="20.25" customHeight="1">
      <c r="A55" s="630">
        <v>52</v>
      </c>
      <c r="B55" s="197" t="s">
        <v>944</v>
      </c>
      <c r="C55" s="631">
        <v>900</v>
      </c>
      <c r="D55" s="631">
        <v>972</v>
      </c>
      <c r="G55" s="632"/>
    </row>
    <row r="56" spans="1:7" ht="20.25" customHeight="1">
      <c r="A56" s="630">
        <v>53</v>
      </c>
      <c r="B56" s="37" t="s">
        <v>945</v>
      </c>
      <c r="C56" s="631">
        <v>100</v>
      </c>
      <c r="D56" s="631">
        <v>108</v>
      </c>
      <c r="G56" s="632"/>
    </row>
    <row r="57" spans="1:7" ht="20.25" customHeight="1">
      <c r="A57" s="630">
        <v>54</v>
      </c>
      <c r="B57" s="197" t="s">
        <v>946</v>
      </c>
      <c r="C57" s="631">
        <v>4464</v>
      </c>
      <c r="D57" s="631">
        <v>4818.72</v>
      </c>
      <c r="G57" s="632"/>
    </row>
    <row r="58" spans="1:7" ht="20.25" customHeight="1">
      <c r="A58" s="630">
        <v>55</v>
      </c>
      <c r="B58" s="37" t="s">
        <v>947</v>
      </c>
      <c r="C58" s="631">
        <v>48552</v>
      </c>
      <c r="D58" s="631">
        <v>53270.76</v>
      </c>
      <c r="G58" s="632"/>
    </row>
    <row r="59" spans="1:7" ht="20.25" customHeight="1">
      <c r="A59" s="630">
        <v>56</v>
      </c>
      <c r="B59" s="197" t="s">
        <v>948</v>
      </c>
      <c r="C59" s="631">
        <v>72376.3</v>
      </c>
      <c r="D59" s="631">
        <v>78166.4</v>
      </c>
      <c r="G59" s="632"/>
    </row>
    <row r="60" spans="1:7" ht="20.25" customHeight="1">
      <c r="A60" s="630">
        <v>57</v>
      </c>
      <c r="B60" s="37" t="s">
        <v>949</v>
      </c>
      <c r="C60" s="631">
        <v>5180</v>
      </c>
      <c r="D60" s="631">
        <v>5594.4</v>
      </c>
      <c r="G60" s="632"/>
    </row>
    <row r="61" spans="1:7" ht="20.25" customHeight="1">
      <c r="A61" s="630">
        <v>58</v>
      </c>
      <c r="B61" s="197" t="s">
        <v>950</v>
      </c>
      <c r="C61" s="631">
        <v>20661.6</v>
      </c>
      <c r="D61" s="631">
        <v>22335.53</v>
      </c>
      <c r="G61" s="632"/>
    </row>
    <row r="62" spans="1:7" ht="20.25" customHeight="1">
      <c r="A62" s="630">
        <v>59</v>
      </c>
      <c r="B62" s="37" t="s">
        <v>951</v>
      </c>
      <c r="C62" s="631">
        <v>8840.5</v>
      </c>
      <c r="D62" s="631">
        <v>9547.74</v>
      </c>
      <c r="G62" s="632"/>
    </row>
    <row r="63" spans="1:7" ht="20.25" customHeight="1">
      <c r="A63" s="630">
        <v>60</v>
      </c>
      <c r="B63" s="197" t="s">
        <v>952</v>
      </c>
      <c r="C63" s="631">
        <v>34230.4</v>
      </c>
      <c r="D63" s="631">
        <v>36970.72</v>
      </c>
      <c r="G63" s="632"/>
    </row>
    <row r="64" spans="1:7" ht="20.25" customHeight="1">
      <c r="A64" s="630">
        <v>61</v>
      </c>
      <c r="B64" s="37" t="s">
        <v>953</v>
      </c>
      <c r="C64" s="631">
        <v>3750</v>
      </c>
      <c r="D64" s="631">
        <v>4050</v>
      </c>
      <c r="G64" s="632"/>
    </row>
    <row r="65" spans="1:7" ht="20.25" customHeight="1">
      <c r="A65" s="630">
        <v>62</v>
      </c>
      <c r="B65" s="197" t="s">
        <v>954</v>
      </c>
      <c r="C65" s="631">
        <v>9390</v>
      </c>
      <c r="D65" s="631">
        <v>10368</v>
      </c>
      <c r="G65" s="632"/>
    </row>
    <row r="66" spans="1:7" ht="20.25" customHeight="1">
      <c r="A66" s="630">
        <v>63</v>
      </c>
      <c r="B66" s="37" t="s">
        <v>955</v>
      </c>
      <c r="C66" s="631">
        <v>4478</v>
      </c>
      <c r="D66" s="631">
        <v>4836.24</v>
      </c>
      <c r="G66" s="632"/>
    </row>
    <row r="67" spans="1:7" ht="20.25" customHeight="1">
      <c r="A67" s="630">
        <v>64</v>
      </c>
      <c r="B67" s="197" t="s">
        <v>956</v>
      </c>
      <c r="C67" s="631">
        <v>344816.69</v>
      </c>
      <c r="D67" s="631">
        <v>372401.85</v>
      </c>
      <c r="G67" s="632"/>
    </row>
    <row r="68" spans="1:7" ht="20.25" customHeight="1">
      <c r="A68" s="630">
        <v>65</v>
      </c>
      <c r="B68" s="37" t="s">
        <v>957</v>
      </c>
      <c r="C68" s="631">
        <v>5600</v>
      </c>
      <c r="D68" s="631">
        <v>6048</v>
      </c>
      <c r="G68" s="632"/>
    </row>
    <row r="69" spans="1:7" ht="20.25" customHeight="1">
      <c r="A69" s="630">
        <v>66</v>
      </c>
      <c r="B69" s="197" t="s">
        <v>958</v>
      </c>
      <c r="C69" s="631">
        <v>4830</v>
      </c>
      <c r="D69" s="631">
        <v>5216.4</v>
      </c>
      <c r="G69" s="632"/>
    </row>
    <row r="70" spans="1:7" ht="20.25" customHeight="1">
      <c r="A70" s="630">
        <v>67</v>
      </c>
      <c r="B70" s="37" t="s">
        <v>959</v>
      </c>
      <c r="C70" s="631">
        <v>7454</v>
      </c>
      <c r="D70" s="631">
        <v>8161.74</v>
      </c>
      <c r="G70" s="632"/>
    </row>
    <row r="71" spans="1:7" ht="20.25" customHeight="1">
      <c r="A71" s="630">
        <v>68</v>
      </c>
      <c r="B71" s="197" t="s">
        <v>960</v>
      </c>
      <c r="C71" s="631"/>
      <c r="D71" s="631">
        <v>2052</v>
      </c>
      <c r="G71" s="632"/>
    </row>
    <row r="72" spans="1:4" ht="20.25" customHeight="1">
      <c r="A72" s="512"/>
      <c r="B72" s="633" t="s">
        <v>961</v>
      </c>
      <c r="C72" s="634">
        <v>1673508.19</v>
      </c>
      <c r="D72" s="634">
        <v>1814382.1999999995</v>
      </c>
    </row>
  </sheetData>
  <sheetProtection selectLockedCells="1" selectUnlockedCells="1"/>
  <mergeCells count="1">
    <mergeCell ref="A2:D2"/>
  </mergeCells>
  <printOptions/>
  <pageMargins left="0.7" right="0.7" top="1.14375" bottom="1.14375"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sheetPr>
    <tabColor indexed="49"/>
  </sheetPr>
  <dimension ref="A1:N18"/>
  <sheetViews>
    <sheetView view="pageBreakPreview" zoomScale="82" zoomScaleSheetLayoutView="82" zoomScalePageLayoutView="0" workbookViewId="0" topLeftCell="A1">
      <selection activeCell="K14" sqref="K14"/>
    </sheetView>
  </sheetViews>
  <sheetFormatPr defaultColWidth="8.125" defaultRowHeight="14.25"/>
  <cols>
    <col min="1" max="1" width="3.875" style="1028" bestFit="1" customWidth="1"/>
    <col min="2" max="3" width="8.125" style="243" customWidth="1"/>
    <col min="4" max="4" width="14.875" style="243" customWidth="1"/>
    <col min="5" max="5" width="5.75390625" style="243" customWidth="1"/>
    <col min="6" max="6" width="6.50390625" style="243" customWidth="1"/>
    <col min="7" max="7" width="8.75390625" style="760" customWidth="1"/>
    <col min="8" max="8" width="11.125" style="760" customWidth="1"/>
    <col min="9" max="9" width="5.875" style="243" customWidth="1"/>
    <col min="10" max="10" width="11.125" style="760" customWidth="1"/>
    <col min="11" max="11" width="11.625" style="760" customWidth="1"/>
    <col min="12" max="12" width="10.375" style="243" customWidth="1"/>
    <col min="13" max="13" width="12.375" style="243" customWidth="1"/>
    <col min="14" max="14" width="0.2421875" style="243" customWidth="1"/>
    <col min="15" max="16384" width="8.125" style="243" customWidth="1"/>
  </cols>
  <sheetData>
    <row r="1" spans="1:13" s="869" customFormat="1" ht="12.75">
      <c r="A1" s="1453" t="s">
        <v>1109</v>
      </c>
      <c r="B1" s="1453"/>
      <c r="C1" s="1453"/>
      <c r="D1" s="1453"/>
      <c r="E1" s="1453"/>
      <c r="F1" s="1453"/>
      <c r="G1" s="1453"/>
      <c r="H1" s="1453"/>
      <c r="I1" s="1453"/>
      <c r="J1" s="1453"/>
      <c r="K1" s="1453"/>
      <c r="L1" s="1453"/>
      <c r="M1" s="1453"/>
    </row>
    <row r="2" spans="1:14" s="869" customFormat="1" ht="25.5">
      <c r="A2" s="1273" t="s">
        <v>0</v>
      </c>
      <c r="B2" s="1412" t="s">
        <v>1</v>
      </c>
      <c r="C2" s="1412"/>
      <c r="D2" s="1412"/>
      <c r="E2" s="1273" t="s">
        <v>2</v>
      </c>
      <c r="F2" s="1270" t="s">
        <v>3</v>
      </c>
      <c r="G2" s="1271" t="s">
        <v>4</v>
      </c>
      <c r="H2" s="1271" t="s">
        <v>5</v>
      </c>
      <c r="I2" s="1272" t="s">
        <v>6</v>
      </c>
      <c r="J2" s="1271" t="s">
        <v>7</v>
      </c>
      <c r="K2" s="1271" t="s">
        <v>8</v>
      </c>
      <c r="L2" s="1273" t="s">
        <v>9</v>
      </c>
      <c r="M2" s="1269" t="s">
        <v>10</v>
      </c>
      <c r="N2" s="1243"/>
    </row>
    <row r="3" spans="1:14" s="869" customFormat="1" ht="69.75" customHeight="1">
      <c r="A3" s="9" t="s">
        <v>11</v>
      </c>
      <c r="B3" s="1414" t="s">
        <v>109</v>
      </c>
      <c r="C3" s="1414"/>
      <c r="D3" s="1414"/>
      <c r="E3" s="9" t="s">
        <v>13</v>
      </c>
      <c r="F3" s="115">
        <v>300</v>
      </c>
      <c r="G3" s="11"/>
      <c r="H3" s="11"/>
      <c r="I3" s="918">
        <v>0.08</v>
      </c>
      <c r="J3" s="11"/>
      <c r="K3" s="11"/>
      <c r="L3" s="14"/>
      <c r="M3" s="14"/>
      <c r="N3" s="1243"/>
    </row>
    <row r="4" spans="1:14" s="869" customFormat="1" ht="93" customHeight="1">
      <c r="A4" s="9" t="s">
        <v>14</v>
      </c>
      <c r="B4" s="1457" t="s">
        <v>1110</v>
      </c>
      <c r="C4" s="1457"/>
      <c r="D4" s="1457"/>
      <c r="E4" s="9" t="s">
        <v>13</v>
      </c>
      <c r="F4" s="10">
        <v>750</v>
      </c>
      <c r="G4" s="11"/>
      <c r="H4" s="11"/>
      <c r="I4" s="918">
        <v>0.08</v>
      </c>
      <c r="J4" s="11"/>
      <c r="K4" s="11"/>
      <c r="L4" s="14"/>
      <c r="M4" s="14"/>
      <c r="N4" s="1243"/>
    </row>
    <row r="5" spans="1:14" s="869" customFormat="1" ht="60.75" customHeight="1">
      <c r="A5" s="9" t="s">
        <v>16</v>
      </c>
      <c r="B5" s="1414" t="s">
        <v>110</v>
      </c>
      <c r="C5" s="1414"/>
      <c r="D5" s="1414"/>
      <c r="E5" s="9" t="s">
        <v>13</v>
      </c>
      <c r="F5" s="10">
        <v>300</v>
      </c>
      <c r="G5" s="11"/>
      <c r="H5" s="11"/>
      <c r="I5" s="918">
        <v>0.08</v>
      </c>
      <c r="J5" s="11"/>
      <c r="K5" s="11"/>
      <c r="L5" s="14"/>
      <c r="M5" s="14"/>
      <c r="N5" s="1243"/>
    </row>
    <row r="6" spans="1:14" s="869" customFormat="1" ht="228" customHeight="1">
      <c r="A6" s="9" t="s">
        <v>18</v>
      </c>
      <c r="B6" s="1414" t="s">
        <v>111</v>
      </c>
      <c r="C6" s="1414"/>
      <c r="D6" s="1414"/>
      <c r="E6" s="9" t="s">
        <v>13</v>
      </c>
      <c r="F6" s="10">
        <v>100</v>
      </c>
      <c r="G6" s="11"/>
      <c r="H6" s="11"/>
      <c r="I6" s="918">
        <v>0.08</v>
      </c>
      <c r="J6" s="11"/>
      <c r="K6" s="11"/>
      <c r="L6" s="14"/>
      <c r="M6" s="14"/>
      <c r="N6" s="1243"/>
    </row>
    <row r="7" spans="1:14" s="869" customFormat="1" ht="34.5" customHeight="1">
      <c r="A7" s="9" t="s">
        <v>45</v>
      </c>
      <c r="B7" s="1414" t="s">
        <v>112</v>
      </c>
      <c r="C7" s="1414"/>
      <c r="D7" s="1414"/>
      <c r="E7" s="9" t="s">
        <v>113</v>
      </c>
      <c r="F7" s="10">
        <v>20</v>
      </c>
      <c r="G7" s="11"/>
      <c r="H7" s="11"/>
      <c r="I7" s="918">
        <v>0.08</v>
      </c>
      <c r="J7" s="11"/>
      <c r="K7" s="11"/>
      <c r="L7" s="14"/>
      <c r="M7" s="14"/>
      <c r="N7" s="1243"/>
    </row>
    <row r="8" spans="1:14" s="869" customFormat="1" ht="153.75" customHeight="1">
      <c r="A8" s="9" t="s">
        <v>47</v>
      </c>
      <c r="B8" s="1414" t="s">
        <v>114</v>
      </c>
      <c r="C8" s="1414"/>
      <c r="D8" s="1414"/>
      <c r="E8" s="9" t="s">
        <v>13</v>
      </c>
      <c r="F8" s="115">
        <v>200</v>
      </c>
      <c r="G8" s="11"/>
      <c r="H8" s="11"/>
      <c r="I8" s="918">
        <v>0.08</v>
      </c>
      <c r="J8" s="11"/>
      <c r="K8" s="11"/>
      <c r="L8" s="14"/>
      <c r="M8" s="14"/>
      <c r="N8" s="1243"/>
    </row>
    <row r="9" spans="1:13" s="1332" customFormat="1" ht="186" customHeight="1">
      <c r="A9" s="9" t="s">
        <v>49</v>
      </c>
      <c r="B9" s="1414" t="s">
        <v>1111</v>
      </c>
      <c r="C9" s="1414"/>
      <c r="D9" s="1414"/>
      <c r="E9" s="14" t="s">
        <v>13</v>
      </c>
      <c r="F9" s="10">
        <v>1200</v>
      </c>
      <c r="G9" s="11"/>
      <c r="H9" s="11"/>
      <c r="I9" s="918">
        <v>0.08</v>
      </c>
      <c r="J9" s="11"/>
      <c r="K9" s="11"/>
      <c r="L9" s="9"/>
      <c r="M9" s="116"/>
    </row>
    <row r="10" spans="1:13" s="1332" customFormat="1" ht="409.5" customHeight="1">
      <c r="A10" s="9" t="s">
        <v>51</v>
      </c>
      <c r="B10" s="1414" t="s">
        <v>1112</v>
      </c>
      <c r="C10" s="1414"/>
      <c r="D10" s="1414"/>
      <c r="E10" s="14" t="s">
        <v>13</v>
      </c>
      <c r="F10" s="10">
        <v>100</v>
      </c>
      <c r="G10" s="11"/>
      <c r="H10" s="11"/>
      <c r="I10" s="918">
        <v>0.08</v>
      </c>
      <c r="J10" s="11"/>
      <c r="K10" s="11"/>
      <c r="L10" s="118"/>
      <c r="M10" s="1330"/>
    </row>
    <row r="11" spans="1:13" s="1332" customFormat="1" ht="42" customHeight="1">
      <c r="A11" s="9" t="s">
        <v>53</v>
      </c>
      <c r="B11" s="1414" t="s">
        <v>115</v>
      </c>
      <c r="C11" s="1414"/>
      <c r="D11" s="1414"/>
      <c r="E11" s="14" t="s">
        <v>116</v>
      </c>
      <c r="F11" s="10">
        <v>3</v>
      </c>
      <c r="G11" s="11"/>
      <c r="H11" s="11"/>
      <c r="I11" s="918">
        <v>0.08</v>
      </c>
      <c r="J11" s="11"/>
      <c r="K11" s="11"/>
      <c r="L11" s="9"/>
      <c r="M11" s="119"/>
    </row>
    <row r="12" spans="1:13" s="1332" customFormat="1" ht="54.75" customHeight="1">
      <c r="A12" s="9" t="s">
        <v>55</v>
      </c>
      <c r="B12" s="1414" t="s">
        <v>117</v>
      </c>
      <c r="C12" s="1414"/>
      <c r="D12" s="1414"/>
      <c r="E12" s="14" t="s">
        <v>116</v>
      </c>
      <c r="F12" s="10">
        <v>5</v>
      </c>
      <c r="G12" s="11"/>
      <c r="H12" s="11"/>
      <c r="I12" s="918">
        <v>0.08</v>
      </c>
      <c r="J12" s="11"/>
      <c r="K12" s="11"/>
      <c r="L12" s="9"/>
      <c r="M12" s="14"/>
    </row>
    <row r="13" spans="1:14" s="869" customFormat="1" ht="98.25" customHeight="1">
      <c r="A13" s="9" t="s">
        <v>57</v>
      </c>
      <c r="B13" s="1414" t="s">
        <v>118</v>
      </c>
      <c r="C13" s="1414"/>
      <c r="D13" s="1414"/>
      <c r="E13" s="9" t="s">
        <v>13</v>
      </c>
      <c r="F13" s="10">
        <v>100</v>
      </c>
      <c r="G13" s="11"/>
      <c r="H13" s="11"/>
      <c r="I13" s="918">
        <v>0.08</v>
      </c>
      <c r="J13" s="11"/>
      <c r="K13" s="11"/>
      <c r="L13" s="14"/>
      <c r="M13" s="14"/>
      <c r="N13" s="1243"/>
    </row>
    <row r="14" spans="1:14" s="869" customFormat="1" ht="171" customHeight="1">
      <c r="A14" s="9" t="s">
        <v>119</v>
      </c>
      <c r="B14" s="1414" t="s">
        <v>120</v>
      </c>
      <c r="C14" s="1414"/>
      <c r="D14" s="1414"/>
      <c r="E14" s="9" t="s">
        <v>13</v>
      </c>
      <c r="F14" s="10">
        <v>120</v>
      </c>
      <c r="G14" s="11"/>
      <c r="H14" s="11"/>
      <c r="I14" s="918">
        <v>0.08</v>
      </c>
      <c r="J14" s="11"/>
      <c r="K14" s="11"/>
      <c r="L14" s="14"/>
      <c r="M14" s="14"/>
      <c r="N14" s="1243"/>
    </row>
    <row r="15" spans="1:14" s="869" customFormat="1" ht="21" customHeight="1">
      <c r="A15" s="1454" t="s">
        <v>20</v>
      </c>
      <c r="B15" s="1455"/>
      <c r="C15" s="1455"/>
      <c r="D15" s="1456"/>
      <c r="E15" s="120" t="s">
        <v>21</v>
      </c>
      <c r="F15" s="121" t="s">
        <v>21</v>
      </c>
      <c r="G15" s="122" t="s">
        <v>21</v>
      </c>
      <c r="H15" s="123"/>
      <c r="I15" s="124" t="s">
        <v>21</v>
      </c>
      <c r="J15" s="122" t="s">
        <v>21</v>
      </c>
      <c r="K15" s="122"/>
      <c r="L15" s="125" t="s">
        <v>21</v>
      </c>
      <c r="M15" s="125" t="s">
        <v>21</v>
      </c>
      <c r="N15" s="126"/>
    </row>
    <row r="18" ht="12.75">
      <c r="F18" s="759"/>
    </row>
  </sheetData>
  <sheetProtection selectLockedCells="1" selectUnlockedCells="1"/>
  <mergeCells count="15">
    <mergeCell ref="B3:D3"/>
    <mergeCell ref="B4:D4"/>
    <mergeCell ref="B5:D5"/>
    <mergeCell ref="B6:D6"/>
    <mergeCell ref="B2:D2"/>
    <mergeCell ref="A1:M1"/>
    <mergeCell ref="A15:D15"/>
    <mergeCell ref="B13:D13"/>
    <mergeCell ref="B14:D14"/>
    <mergeCell ref="B7:D7"/>
    <mergeCell ref="B8:D8"/>
    <mergeCell ref="B9:D9"/>
    <mergeCell ref="B10:D10"/>
    <mergeCell ref="B11:D11"/>
    <mergeCell ref="B12:D12"/>
  </mergeCells>
  <printOptions/>
  <pageMargins left="0.7" right="0.7" top="1.14375" bottom="1.14375" header="0.5118055555555555" footer="0.5118055555555555"/>
  <pageSetup horizontalDpi="300" verticalDpi="300" orientation="landscape" paperSize="9" r:id="rId1"/>
</worksheet>
</file>

<file path=xl/worksheets/sheet90.xml><?xml version="1.0" encoding="utf-8"?>
<worksheet xmlns="http://schemas.openxmlformats.org/spreadsheetml/2006/main" xmlns:r="http://schemas.openxmlformats.org/officeDocument/2006/relationships">
  <dimension ref="A1:D70"/>
  <sheetViews>
    <sheetView zoomScalePageLayoutView="0" workbookViewId="0" topLeftCell="A1">
      <selection activeCell="A1" sqref="A1"/>
    </sheetView>
  </sheetViews>
  <sheetFormatPr defaultColWidth="8.125" defaultRowHeight="14.25"/>
  <cols>
    <col min="1" max="1" width="8.125" style="0" customWidth="1"/>
    <col min="2" max="2" width="16.625" style="0" customWidth="1"/>
    <col min="3" max="3" width="14.125" style="0" customWidth="1"/>
    <col min="4" max="4" width="17.125" style="0" customWidth="1"/>
  </cols>
  <sheetData>
    <row r="1" spans="1:4" ht="15">
      <c r="A1" s="195" t="s">
        <v>258</v>
      </c>
      <c r="B1" s="195" t="s">
        <v>892</v>
      </c>
      <c r="C1" s="37"/>
      <c r="D1" s="37"/>
    </row>
    <row r="2" spans="1:4" ht="14.25">
      <c r="A2" s="630">
        <v>1</v>
      </c>
      <c r="B2" s="37" t="s">
        <v>893</v>
      </c>
      <c r="C2" s="37">
        <v>3447</v>
      </c>
      <c r="D2" s="37">
        <v>3722.76</v>
      </c>
    </row>
    <row r="3" spans="1:4" ht="14.25">
      <c r="A3" s="630">
        <v>2</v>
      </c>
      <c r="B3" s="197" t="s">
        <v>894</v>
      </c>
      <c r="C3" s="37">
        <v>24450</v>
      </c>
      <c r="D3" s="37">
        <v>259</v>
      </c>
    </row>
    <row r="4" spans="1:4" ht="14.25">
      <c r="A4" s="630">
        <v>3</v>
      </c>
      <c r="B4" s="37" t="s">
        <v>895</v>
      </c>
      <c r="C4" s="37">
        <v>36225</v>
      </c>
      <c r="D4" s="37"/>
    </row>
    <row r="5" spans="1:4" ht="14.25">
      <c r="A5" s="630">
        <v>4</v>
      </c>
      <c r="B5" s="197" t="s">
        <v>896</v>
      </c>
      <c r="C5" s="37">
        <v>16391</v>
      </c>
      <c r="D5" s="37"/>
    </row>
    <row r="6" spans="1:4" ht="14.25">
      <c r="A6" s="630">
        <v>5</v>
      </c>
      <c r="B6" s="37" t="s">
        <v>897</v>
      </c>
      <c r="C6" s="37">
        <v>360</v>
      </c>
      <c r="D6" s="37"/>
    </row>
    <row r="7" spans="1:4" ht="14.25">
      <c r="A7" s="630">
        <v>6</v>
      </c>
      <c r="B7" s="197" t="s">
        <v>898</v>
      </c>
      <c r="C7" s="37">
        <v>36819.2</v>
      </c>
      <c r="D7" s="37"/>
    </row>
    <row r="8" spans="1:4" ht="14.25">
      <c r="A8" s="630">
        <v>7</v>
      </c>
      <c r="B8" s="37" t="s">
        <v>899</v>
      </c>
      <c r="C8" s="37">
        <v>1209.3</v>
      </c>
      <c r="D8" s="37"/>
    </row>
    <row r="9" spans="1:4" ht="14.25">
      <c r="A9" s="630">
        <v>8</v>
      </c>
      <c r="B9" s="197" t="s">
        <v>900</v>
      </c>
      <c r="C9" s="37">
        <v>12364.5</v>
      </c>
      <c r="D9" s="37"/>
    </row>
    <row r="10" spans="1:4" ht="14.25">
      <c r="A10" s="630">
        <v>9</v>
      </c>
      <c r="B10" s="37" t="s">
        <v>901</v>
      </c>
      <c r="C10" s="37">
        <v>24052</v>
      </c>
      <c r="D10" s="37"/>
    </row>
    <row r="11" spans="1:4" ht="14.25">
      <c r="A11" s="630">
        <v>10</v>
      </c>
      <c r="B11" s="197" t="s">
        <v>902</v>
      </c>
      <c r="C11" s="37">
        <v>10225.5</v>
      </c>
      <c r="D11" s="37"/>
    </row>
    <row r="12" spans="1:4" ht="14.25">
      <c r="A12" s="630">
        <v>11</v>
      </c>
      <c r="B12" s="37" t="s">
        <v>903</v>
      </c>
      <c r="C12" s="37">
        <v>9065</v>
      </c>
      <c r="D12" s="37"/>
    </row>
    <row r="13" spans="1:4" ht="14.25">
      <c r="A13" s="630">
        <v>12</v>
      </c>
      <c r="B13" s="197" t="s">
        <v>904</v>
      </c>
      <c r="C13" s="37">
        <v>26400</v>
      </c>
      <c r="D13" s="37"/>
    </row>
    <row r="14" spans="1:4" ht="14.25">
      <c r="A14" s="630">
        <v>13</v>
      </c>
      <c r="B14" s="37" t="s">
        <v>905</v>
      </c>
      <c r="C14" s="37">
        <v>30750</v>
      </c>
      <c r="D14" s="37"/>
    </row>
    <row r="15" spans="1:4" ht="14.25">
      <c r="A15" s="630">
        <v>14</v>
      </c>
      <c r="B15" s="197" t="s">
        <v>906</v>
      </c>
      <c r="C15" s="37">
        <v>15413</v>
      </c>
      <c r="D15" s="37"/>
    </row>
    <row r="16" spans="1:4" ht="14.25">
      <c r="A16" s="630">
        <v>15</v>
      </c>
      <c r="B16" s="37" t="s">
        <v>907</v>
      </c>
      <c r="C16" s="37">
        <v>49458.5</v>
      </c>
      <c r="D16" s="37"/>
    </row>
    <row r="17" spans="1:4" ht="14.25">
      <c r="A17" s="630">
        <v>16</v>
      </c>
      <c r="B17" s="197" t="s">
        <v>908</v>
      </c>
      <c r="C17" s="37">
        <v>2547.6</v>
      </c>
      <c r="D17" s="37"/>
    </row>
    <row r="18" spans="1:4" ht="14.25">
      <c r="A18" s="630">
        <v>17</v>
      </c>
      <c r="B18" s="37" t="s">
        <v>909</v>
      </c>
      <c r="C18" s="37">
        <v>2250</v>
      </c>
      <c r="D18" s="37"/>
    </row>
    <row r="19" spans="1:4" ht="14.25">
      <c r="A19" s="630">
        <v>18</v>
      </c>
      <c r="B19" s="197" t="s">
        <v>910</v>
      </c>
      <c r="C19" s="37">
        <v>1863</v>
      </c>
      <c r="D19" s="37"/>
    </row>
    <row r="20" spans="1:4" ht="14.25">
      <c r="A20" s="630">
        <v>19</v>
      </c>
      <c r="B20" s="37" t="s">
        <v>911</v>
      </c>
      <c r="C20" s="37">
        <v>22920</v>
      </c>
      <c r="D20" s="37"/>
    </row>
    <row r="21" spans="1:4" ht="14.25">
      <c r="A21" s="630">
        <v>20</v>
      </c>
      <c r="B21" s="197" t="s">
        <v>912</v>
      </c>
      <c r="C21" s="37">
        <v>14097</v>
      </c>
      <c r="D21" s="37"/>
    </row>
    <row r="22" spans="1:4" ht="14.25">
      <c r="A22" s="630">
        <v>21</v>
      </c>
      <c r="B22" s="37" t="s">
        <v>913</v>
      </c>
      <c r="C22" s="37">
        <v>1680</v>
      </c>
      <c r="D22" s="37"/>
    </row>
    <row r="23" spans="1:4" ht="14.25">
      <c r="A23" s="630">
        <v>22</v>
      </c>
      <c r="B23" s="197" t="s">
        <v>914</v>
      </c>
      <c r="C23" s="37">
        <v>450</v>
      </c>
      <c r="D23" s="37"/>
    </row>
    <row r="24" spans="1:4" ht="14.25">
      <c r="A24" s="630">
        <v>23</v>
      </c>
      <c r="B24" s="37" t="s">
        <v>915</v>
      </c>
      <c r="C24" s="37">
        <v>2911.6</v>
      </c>
      <c r="D24" s="37"/>
    </row>
    <row r="25" spans="1:4" ht="14.25">
      <c r="A25" s="630">
        <v>24</v>
      </c>
      <c r="B25" s="197" t="s">
        <v>916</v>
      </c>
      <c r="C25" s="37">
        <v>3096</v>
      </c>
      <c r="D25" s="37"/>
    </row>
    <row r="26" spans="1:4" ht="14.25">
      <c r="A26" s="630">
        <v>25</v>
      </c>
      <c r="B26" s="37" t="s">
        <v>917</v>
      </c>
      <c r="C26" s="37">
        <v>802.8</v>
      </c>
      <c r="D26" s="37"/>
    </row>
    <row r="27" spans="1:4" ht="14.25">
      <c r="A27" s="630">
        <v>26</v>
      </c>
      <c r="B27" s="197" t="s">
        <v>918</v>
      </c>
      <c r="C27" s="37">
        <v>23276</v>
      </c>
      <c r="D27" s="37"/>
    </row>
    <row r="28" spans="1:4" ht="14.25">
      <c r="A28" s="630">
        <v>27</v>
      </c>
      <c r="B28" s="37" t="s">
        <v>919</v>
      </c>
      <c r="C28" s="37">
        <v>94854</v>
      </c>
      <c r="D28" s="37"/>
    </row>
    <row r="29" spans="1:4" ht="14.25">
      <c r="A29" s="630">
        <v>28</v>
      </c>
      <c r="B29" s="197" t="s">
        <v>920</v>
      </c>
      <c r="C29" s="37">
        <v>12753</v>
      </c>
      <c r="D29" s="37"/>
    </row>
    <row r="30" spans="1:4" ht="14.25">
      <c r="A30" s="630">
        <v>29</v>
      </c>
      <c r="B30" s="37" t="s">
        <v>921</v>
      </c>
      <c r="C30" s="37">
        <v>13150</v>
      </c>
      <c r="D30" s="37"/>
    </row>
    <row r="31" spans="1:4" ht="14.25">
      <c r="A31" s="630">
        <v>30</v>
      </c>
      <c r="B31" s="197" t="s">
        <v>922</v>
      </c>
      <c r="C31" s="37">
        <v>3167.6</v>
      </c>
      <c r="D31" s="37"/>
    </row>
    <row r="32" spans="1:4" ht="14.25">
      <c r="A32" s="630">
        <v>31</v>
      </c>
      <c r="B32" s="37" t="s">
        <v>923</v>
      </c>
      <c r="C32" s="37">
        <v>144906</v>
      </c>
      <c r="D32" s="37"/>
    </row>
    <row r="33" spans="1:4" ht="14.25">
      <c r="A33" s="630">
        <v>32</v>
      </c>
      <c r="B33" s="197" t="s">
        <v>924</v>
      </c>
      <c r="C33" s="37">
        <v>29163.4</v>
      </c>
      <c r="D33" s="37"/>
    </row>
    <row r="34" spans="1:4" ht="14.25">
      <c r="A34" s="630">
        <v>33</v>
      </c>
      <c r="B34" s="37" t="s">
        <v>925</v>
      </c>
      <c r="C34" s="37">
        <v>1720</v>
      </c>
      <c r="D34" s="37"/>
    </row>
    <row r="35" spans="1:4" ht="14.25">
      <c r="A35" s="630">
        <v>34</v>
      </c>
      <c r="B35" s="197" t="s">
        <v>926</v>
      </c>
      <c r="C35" s="37">
        <v>39971.16</v>
      </c>
      <c r="D35" s="37"/>
    </row>
    <row r="36" spans="1:4" ht="14.25">
      <c r="A36" s="630">
        <v>35</v>
      </c>
      <c r="B36" s="37" t="s">
        <v>927</v>
      </c>
      <c r="C36" s="37">
        <v>35130</v>
      </c>
      <c r="D36" s="37"/>
    </row>
    <row r="37" spans="1:4" ht="14.25">
      <c r="A37" s="630">
        <v>36</v>
      </c>
      <c r="B37" s="197" t="s">
        <v>928</v>
      </c>
      <c r="C37" s="37">
        <v>1292</v>
      </c>
      <c r="D37" s="37"/>
    </row>
    <row r="38" spans="1:4" ht="14.25">
      <c r="A38" s="630">
        <v>37</v>
      </c>
      <c r="B38" s="37" t="s">
        <v>929</v>
      </c>
      <c r="C38" s="37">
        <v>3579</v>
      </c>
      <c r="D38" s="37"/>
    </row>
    <row r="39" spans="1:4" ht="14.25">
      <c r="A39" s="630">
        <v>38</v>
      </c>
      <c r="B39" s="197" t="s">
        <v>930</v>
      </c>
      <c r="C39" s="37">
        <v>13500</v>
      </c>
      <c r="D39" s="37"/>
    </row>
    <row r="40" spans="1:4" ht="14.25">
      <c r="A40" s="630">
        <v>39</v>
      </c>
      <c r="B40" s="37" t="s">
        <v>931</v>
      </c>
      <c r="C40" s="37">
        <v>3020</v>
      </c>
      <c r="D40" s="37"/>
    </row>
    <row r="41" spans="1:4" ht="14.25">
      <c r="A41" s="630">
        <v>40</v>
      </c>
      <c r="B41" s="197" t="s">
        <v>932</v>
      </c>
      <c r="C41" s="37">
        <v>3388.8</v>
      </c>
      <c r="D41" s="37"/>
    </row>
    <row r="42" spans="1:4" ht="14.25">
      <c r="A42" s="630">
        <v>41</v>
      </c>
      <c r="B42" s="37" t="s">
        <v>933</v>
      </c>
      <c r="C42" s="37">
        <v>7875</v>
      </c>
      <c r="D42" s="37"/>
    </row>
    <row r="43" spans="1:4" ht="14.25">
      <c r="A43" s="630">
        <v>42</v>
      </c>
      <c r="B43" s="197" t="s">
        <v>934</v>
      </c>
      <c r="C43" s="37">
        <v>3840</v>
      </c>
      <c r="D43" s="37"/>
    </row>
    <row r="44" spans="1:4" ht="14.25">
      <c r="A44" s="630">
        <v>43</v>
      </c>
      <c r="B44" s="37" t="s">
        <v>935</v>
      </c>
      <c r="C44" s="37">
        <v>6900</v>
      </c>
      <c r="D44" s="37"/>
    </row>
    <row r="45" spans="1:4" ht="14.25">
      <c r="A45" s="630">
        <v>44</v>
      </c>
      <c r="B45" s="197" t="s">
        <v>936</v>
      </c>
      <c r="C45" s="37">
        <v>75580</v>
      </c>
      <c r="D45" s="37"/>
    </row>
    <row r="46" spans="1:4" ht="14.25">
      <c r="A46" s="630">
        <v>45</v>
      </c>
      <c r="B46" s="37" t="s">
        <v>937</v>
      </c>
      <c r="C46" s="37">
        <v>11324</v>
      </c>
      <c r="D46" s="37"/>
    </row>
    <row r="47" spans="1:4" ht="14.25">
      <c r="A47" s="630">
        <v>46</v>
      </c>
      <c r="B47" s="197" t="s">
        <v>938</v>
      </c>
      <c r="C47" s="37">
        <v>1250</v>
      </c>
      <c r="D47" s="37"/>
    </row>
    <row r="48" spans="1:4" ht="14.25">
      <c r="A48" s="630">
        <v>47</v>
      </c>
      <c r="B48" s="37" t="s">
        <v>939</v>
      </c>
      <c r="C48" s="37">
        <v>770</v>
      </c>
      <c r="D48" s="37"/>
    </row>
    <row r="49" spans="1:4" ht="14.25">
      <c r="A49" s="630">
        <v>48</v>
      </c>
      <c r="B49" s="197" t="s">
        <v>940</v>
      </c>
      <c r="C49" s="37">
        <v>117.74</v>
      </c>
      <c r="D49" s="37"/>
    </row>
    <row r="50" spans="1:4" ht="14.25">
      <c r="A50" s="630">
        <v>49</v>
      </c>
      <c r="B50" s="37" t="s">
        <v>941</v>
      </c>
      <c r="C50" s="37">
        <v>1387.5</v>
      </c>
      <c r="D50" s="37"/>
    </row>
    <row r="51" spans="1:4" ht="14.25">
      <c r="A51" s="630">
        <v>50</v>
      </c>
      <c r="B51" s="197" t="s">
        <v>942</v>
      </c>
      <c r="C51" s="37">
        <v>1071.5</v>
      </c>
      <c r="D51" s="37"/>
    </row>
    <row r="52" spans="1:4" ht="14.25">
      <c r="A52" s="630">
        <v>51</v>
      </c>
      <c r="B52" s="37" t="s">
        <v>943</v>
      </c>
      <c r="C52" s="37">
        <v>1350</v>
      </c>
      <c r="D52" s="37"/>
    </row>
    <row r="53" spans="1:4" ht="14.25">
      <c r="A53" s="630">
        <v>52</v>
      </c>
      <c r="B53" s="197" t="s">
        <v>944</v>
      </c>
      <c r="C53" s="37">
        <v>900</v>
      </c>
      <c r="D53" s="37"/>
    </row>
    <row r="54" spans="1:4" ht="14.25">
      <c r="A54" s="630">
        <v>53</v>
      </c>
      <c r="B54" s="37" t="s">
        <v>945</v>
      </c>
      <c r="C54" s="37">
        <v>100</v>
      </c>
      <c r="D54" s="37"/>
    </row>
    <row r="55" spans="1:4" ht="14.25">
      <c r="A55" s="630">
        <v>54</v>
      </c>
      <c r="B55" s="197" t="s">
        <v>946</v>
      </c>
      <c r="C55" s="37">
        <v>4464</v>
      </c>
      <c r="D55" s="37"/>
    </row>
    <row r="56" spans="1:4" ht="14.25">
      <c r="A56" s="630">
        <v>55</v>
      </c>
      <c r="B56" s="37" t="s">
        <v>947</v>
      </c>
      <c r="C56" s="37">
        <v>48552</v>
      </c>
      <c r="D56" s="37"/>
    </row>
    <row r="57" spans="1:4" ht="14.25">
      <c r="A57" s="630">
        <v>56</v>
      </c>
      <c r="B57" s="197" t="s">
        <v>948</v>
      </c>
      <c r="C57" s="37">
        <v>68777.2</v>
      </c>
      <c r="D57" s="37"/>
    </row>
    <row r="58" spans="1:4" ht="14.25">
      <c r="A58" s="630">
        <v>57</v>
      </c>
      <c r="B58" s="37" t="s">
        <v>949</v>
      </c>
      <c r="C58" s="37">
        <v>5180</v>
      </c>
      <c r="D58" s="37"/>
    </row>
    <row r="59" spans="1:4" ht="14.25">
      <c r="A59" s="630">
        <v>58</v>
      </c>
      <c r="B59" s="197" t="s">
        <v>950</v>
      </c>
      <c r="C59" s="37">
        <v>20661.6</v>
      </c>
      <c r="D59" s="37"/>
    </row>
    <row r="60" spans="1:4" ht="14.25">
      <c r="A60" s="630">
        <v>59</v>
      </c>
      <c r="B60" s="37" t="s">
        <v>951</v>
      </c>
      <c r="C60" s="37">
        <v>8840.5</v>
      </c>
      <c r="D60" s="37"/>
    </row>
    <row r="61" spans="1:4" ht="14.25">
      <c r="A61" s="630">
        <v>60</v>
      </c>
      <c r="B61" s="197" t="s">
        <v>952</v>
      </c>
      <c r="C61" s="37">
        <v>34230.4</v>
      </c>
      <c r="D61" s="37"/>
    </row>
    <row r="62" spans="1:4" ht="14.25">
      <c r="A62" s="630">
        <v>61</v>
      </c>
      <c r="B62" s="37" t="s">
        <v>953</v>
      </c>
      <c r="C62" s="37">
        <v>3750</v>
      </c>
      <c r="D62" s="37"/>
    </row>
    <row r="63" spans="1:4" ht="14.25">
      <c r="A63" s="630">
        <v>62</v>
      </c>
      <c r="B63" s="197" t="s">
        <v>954</v>
      </c>
      <c r="C63" s="37">
        <v>9390</v>
      </c>
      <c r="D63" s="37"/>
    </row>
    <row r="64" spans="1:4" ht="14.25">
      <c r="A64" s="630">
        <v>63</v>
      </c>
      <c r="B64" s="37" t="s">
        <v>955</v>
      </c>
      <c r="C64" s="37">
        <v>4478</v>
      </c>
      <c r="D64" s="37"/>
    </row>
    <row r="65" spans="1:4" ht="14.25">
      <c r="A65" s="630">
        <v>64</v>
      </c>
      <c r="B65" s="197" t="s">
        <v>956</v>
      </c>
      <c r="C65" s="37">
        <v>344816.69</v>
      </c>
      <c r="D65" s="37"/>
    </row>
    <row r="66" spans="1:4" ht="14.25">
      <c r="A66" s="630">
        <v>65</v>
      </c>
      <c r="B66" s="37" t="s">
        <v>957</v>
      </c>
      <c r="C66" s="37">
        <v>5600</v>
      </c>
      <c r="D66" s="37"/>
    </row>
    <row r="67" spans="1:4" ht="14.25">
      <c r="A67" s="630">
        <v>66</v>
      </c>
      <c r="B67" s="197" t="s">
        <v>958</v>
      </c>
      <c r="C67" s="37">
        <v>4830</v>
      </c>
      <c r="D67" s="37"/>
    </row>
    <row r="68" spans="1:4" ht="14.25">
      <c r="A68" s="630">
        <v>67</v>
      </c>
      <c r="B68" s="37" t="s">
        <v>959</v>
      </c>
      <c r="C68" s="37">
        <v>7454</v>
      </c>
      <c r="D68" s="37"/>
    </row>
    <row r="69" spans="1:4" ht="14.25">
      <c r="A69" s="630">
        <v>68</v>
      </c>
      <c r="B69" s="197" t="s">
        <v>960</v>
      </c>
      <c r="C69" s="37">
        <v>21851.9</v>
      </c>
      <c r="D69" s="37"/>
    </row>
    <row r="70" spans="1:4" ht="15">
      <c r="A70" s="512"/>
      <c r="B70" s="633" t="s">
        <v>961</v>
      </c>
      <c r="C70" s="37">
        <v>1477460.9899999998</v>
      </c>
      <c r="D70" s="37"/>
    </row>
  </sheetData>
  <sheetProtection selectLockedCells="1" selectUnlockedCells="1"/>
  <printOptions/>
  <pageMargins left="0.7" right="0.7" top="1.14375" bottom="1.14375" header="0.5118055555555555" footer="0.5118055555555555"/>
  <pageSetup horizontalDpi="300" verticalDpi="300" orientation="portrait" paperSize="9"/>
</worksheet>
</file>

<file path=xl/worksheets/sheet91.xml><?xml version="1.0" encoding="utf-8"?>
<worksheet xmlns="http://schemas.openxmlformats.org/spreadsheetml/2006/main" xmlns:r="http://schemas.openxmlformats.org/officeDocument/2006/relationships">
  <dimension ref="A1:J7"/>
  <sheetViews>
    <sheetView zoomScale="80" zoomScaleNormal="80" zoomScalePageLayoutView="0" workbookViewId="0" topLeftCell="A1">
      <selection activeCell="A6" sqref="A6:B6"/>
    </sheetView>
  </sheetViews>
  <sheetFormatPr defaultColWidth="9.00390625" defaultRowHeight="14.25"/>
  <cols>
    <col min="1" max="1" width="4.00390625" style="676" bestFit="1" customWidth="1"/>
    <col min="2" max="2" width="22.50390625" style="676" customWidth="1"/>
    <col min="3" max="4" width="9.00390625" style="676" customWidth="1"/>
    <col min="5" max="5" width="14.375" style="692" customWidth="1"/>
    <col min="6" max="6" width="13.375" style="681" customWidth="1"/>
    <col min="7" max="7" width="9.00390625" style="676" customWidth="1"/>
    <col min="8" max="8" width="9.00390625" style="681" customWidth="1"/>
    <col min="9" max="9" width="12.625" style="681" customWidth="1"/>
    <col min="10" max="10" width="10.875" style="676" customWidth="1"/>
    <col min="11" max="16384" width="9.00390625" style="676" customWidth="1"/>
  </cols>
  <sheetData>
    <row r="1" spans="1:10" s="719" customFormat="1" ht="15.75" customHeight="1">
      <c r="A1" s="1550" t="s">
        <v>960</v>
      </c>
      <c r="B1" s="1530"/>
      <c r="C1" s="1530"/>
      <c r="D1" s="1530"/>
      <c r="E1" s="1530"/>
      <c r="F1" s="1530"/>
      <c r="G1" s="1530"/>
      <c r="H1" s="1530"/>
      <c r="I1" s="1530"/>
      <c r="J1" s="1551"/>
    </row>
    <row r="2" spans="1:10" ht="51">
      <c r="A2" s="720" t="s">
        <v>0</v>
      </c>
      <c r="B2" s="721" t="s">
        <v>37</v>
      </c>
      <c r="C2" s="721" t="s">
        <v>2</v>
      </c>
      <c r="D2" s="721" t="s">
        <v>38</v>
      </c>
      <c r="E2" s="722" t="s">
        <v>4</v>
      </c>
      <c r="F2" s="723" t="s">
        <v>5</v>
      </c>
      <c r="G2" s="724" t="s">
        <v>39</v>
      </c>
      <c r="H2" s="723" t="s">
        <v>7</v>
      </c>
      <c r="I2" s="723" t="s">
        <v>8</v>
      </c>
      <c r="J2" s="721" t="s">
        <v>40</v>
      </c>
    </row>
    <row r="3" spans="1:10" ht="110.25" customHeight="1">
      <c r="A3" s="725">
        <v>1</v>
      </c>
      <c r="B3" s="107" t="s">
        <v>962</v>
      </c>
      <c r="C3" s="726" t="s">
        <v>13</v>
      </c>
      <c r="D3" s="727">
        <v>30</v>
      </c>
      <c r="E3" s="17"/>
      <c r="F3" s="680"/>
      <c r="G3" s="856">
        <v>0.08</v>
      </c>
      <c r="H3" s="729"/>
      <c r="I3" s="730"/>
      <c r="J3" s="731"/>
    </row>
    <row r="4" spans="1:10" ht="12.75">
      <c r="A4" s="725">
        <v>2</v>
      </c>
      <c r="B4" s="107" t="s">
        <v>963</v>
      </c>
      <c r="C4" s="726" t="s">
        <v>13</v>
      </c>
      <c r="D4" s="727">
        <v>20</v>
      </c>
      <c r="E4" s="732"/>
      <c r="F4" s="680"/>
      <c r="G4" s="856">
        <v>0.08</v>
      </c>
      <c r="H4" s="729"/>
      <c r="I4" s="730"/>
      <c r="J4" s="731"/>
    </row>
    <row r="5" spans="1:10" ht="12.75">
      <c r="A5" s="725">
        <v>3</v>
      </c>
      <c r="B5" s="677" t="s">
        <v>964</v>
      </c>
      <c r="C5" s="726" t="s">
        <v>13</v>
      </c>
      <c r="D5" s="727">
        <v>20</v>
      </c>
      <c r="E5" s="732"/>
      <c r="F5" s="680"/>
      <c r="G5" s="856">
        <v>0.08</v>
      </c>
      <c r="H5" s="729"/>
      <c r="I5" s="730"/>
      <c r="J5" s="731"/>
    </row>
    <row r="6" spans="1:10" ht="18" customHeight="1">
      <c r="A6" s="1570" t="s">
        <v>20</v>
      </c>
      <c r="B6" s="1571"/>
      <c r="C6" s="726" t="s">
        <v>21</v>
      </c>
      <c r="D6" s="727" t="s">
        <v>21</v>
      </c>
      <c r="E6" s="732" t="s">
        <v>21</v>
      </c>
      <c r="F6" s="729"/>
      <c r="G6" s="728" t="s">
        <v>21</v>
      </c>
      <c r="H6" s="729" t="s">
        <v>21</v>
      </c>
      <c r="I6" s="730"/>
      <c r="J6" s="731" t="s">
        <v>21</v>
      </c>
    </row>
    <row r="7" ht="35.25" customHeight="1">
      <c r="H7" s="733"/>
    </row>
  </sheetData>
  <sheetProtection selectLockedCells="1" selectUnlockedCells="1"/>
  <mergeCells count="2">
    <mergeCell ref="A1:J1"/>
    <mergeCell ref="A6:B6"/>
  </mergeCells>
  <printOptions/>
  <pageMargins left="0.7" right="0.7" top="0.75" bottom="0.75" header="0.5118055555555555" footer="0.5118055555555555"/>
  <pageSetup horizontalDpi="300" verticalDpi="300" orientation="landscape" paperSize="9" r:id="rId1"/>
</worksheet>
</file>

<file path=xl/worksheets/sheet92.xml><?xml version="1.0" encoding="utf-8"?>
<worksheet xmlns="http://schemas.openxmlformats.org/spreadsheetml/2006/main" xmlns:r="http://schemas.openxmlformats.org/officeDocument/2006/relationships">
  <dimension ref="A1:J29"/>
  <sheetViews>
    <sheetView zoomScale="50" zoomScaleNormal="50" zoomScalePageLayoutView="0" workbookViewId="0" topLeftCell="A13">
      <selection activeCell="A22" sqref="A22:B22"/>
    </sheetView>
  </sheetViews>
  <sheetFormatPr defaultColWidth="9.00390625" defaultRowHeight="14.25"/>
  <cols>
    <col min="1" max="1" width="4.875" style="676" customWidth="1"/>
    <col min="2" max="2" width="27.50390625" style="676" customWidth="1"/>
    <col min="3" max="3" width="8.25390625" style="676" customWidth="1"/>
    <col min="4" max="4" width="6.75390625" style="676" customWidth="1"/>
    <col min="5" max="5" width="10.625" style="676" customWidth="1"/>
    <col min="6" max="6" width="12.50390625" style="676" customWidth="1"/>
    <col min="7" max="7" width="8.00390625" style="676" customWidth="1"/>
    <col min="8" max="8" width="13.25390625" style="676" customWidth="1"/>
    <col min="9" max="9" width="13.50390625" style="718" customWidth="1"/>
    <col min="10" max="10" width="15.25390625" style="679" customWidth="1"/>
    <col min="11" max="16384" width="9.00390625" style="676" customWidth="1"/>
  </cols>
  <sheetData>
    <row r="1" spans="1:10" s="682" customFormat="1" ht="14.25" customHeight="1">
      <c r="A1" s="1573" t="s">
        <v>1066</v>
      </c>
      <c r="B1" s="1574"/>
      <c r="C1" s="1574"/>
      <c r="D1" s="1574"/>
      <c r="E1" s="1574"/>
      <c r="F1" s="1574"/>
      <c r="G1" s="1574"/>
      <c r="H1" s="1574"/>
      <c r="I1" s="1574"/>
      <c r="J1" s="1575"/>
    </row>
    <row r="2" spans="1:10" s="686" customFormat="1" ht="68.25" customHeight="1">
      <c r="A2" s="704" t="s">
        <v>0</v>
      </c>
      <c r="B2" s="705" t="s">
        <v>37</v>
      </c>
      <c r="C2" s="704" t="s">
        <v>365</v>
      </c>
      <c r="D2" s="704" t="s">
        <v>38</v>
      </c>
      <c r="E2" s="705" t="s">
        <v>366</v>
      </c>
      <c r="F2" s="705" t="s">
        <v>5</v>
      </c>
      <c r="G2" s="705" t="s">
        <v>39</v>
      </c>
      <c r="H2" s="705" t="s">
        <v>965</v>
      </c>
      <c r="I2" s="706" t="s">
        <v>8</v>
      </c>
      <c r="J2" s="1029" t="s">
        <v>40</v>
      </c>
    </row>
    <row r="3" spans="1:10" s="689" customFormat="1" ht="296.25" customHeight="1">
      <c r="A3" s="687">
        <v>1</v>
      </c>
      <c r="B3" s="688" t="s">
        <v>966</v>
      </c>
      <c r="C3" s="804" t="s">
        <v>23</v>
      </c>
      <c r="D3" s="804">
        <v>2</v>
      </c>
      <c r="E3" s="804"/>
      <c r="F3" s="805"/>
      <c r="G3" s="806">
        <v>0.08</v>
      </c>
      <c r="H3" s="812"/>
      <c r="I3" s="813"/>
      <c r="J3" s="814"/>
    </row>
    <row r="4" spans="1:10" s="689" customFormat="1" ht="133.5" customHeight="1">
      <c r="A4" s="687">
        <v>2</v>
      </c>
      <c r="B4" s="690" t="s">
        <v>377</v>
      </c>
      <c r="C4" s="807" t="s">
        <v>23</v>
      </c>
      <c r="D4" s="807">
        <v>10</v>
      </c>
      <c r="E4" s="807"/>
      <c r="F4" s="805"/>
      <c r="G4" s="809">
        <v>0.08</v>
      </c>
      <c r="H4" s="812"/>
      <c r="I4" s="813"/>
      <c r="J4" s="815"/>
    </row>
    <row r="5" spans="1:10" s="689" customFormat="1" ht="221.25" customHeight="1">
      <c r="A5" s="687">
        <v>3</v>
      </c>
      <c r="B5" s="690" t="s">
        <v>379</v>
      </c>
      <c r="C5" s="807" t="s">
        <v>23</v>
      </c>
      <c r="D5" s="807">
        <v>15</v>
      </c>
      <c r="E5" s="807"/>
      <c r="F5" s="805"/>
      <c r="G5" s="809">
        <v>0.08</v>
      </c>
      <c r="H5" s="812"/>
      <c r="I5" s="813"/>
      <c r="J5" s="815"/>
    </row>
    <row r="6" spans="1:10" s="689" customFormat="1" ht="99.75" customHeight="1">
      <c r="A6" s="687">
        <v>4</v>
      </c>
      <c r="B6" s="708" t="s">
        <v>381</v>
      </c>
      <c r="C6" s="170" t="s">
        <v>23</v>
      </c>
      <c r="D6" s="170">
        <v>2</v>
      </c>
      <c r="E6" s="170"/>
      <c r="F6" s="805"/>
      <c r="G6" s="19">
        <v>0.08</v>
      </c>
      <c r="H6" s="812"/>
      <c r="I6" s="813"/>
      <c r="J6" s="816"/>
    </row>
    <row r="7" spans="1:10" s="689" customFormat="1" ht="97.5" customHeight="1">
      <c r="A7" s="687">
        <v>5</v>
      </c>
      <c r="B7" s="708" t="s">
        <v>967</v>
      </c>
      <c r="C7" s="170" t="s">
        <v>23</v>
      </c>
      <c r="D7" s="170">
        <v>1</v>
      </c>
      <c r="E7" s="170"/>
      <c r="F7" s="805"/>
      <c r="G7" s="19">
        <v>0.08</v>
      </c>
      <c r="H7" s="812"/>
      <c r="I7" s="813"/>
      <c r="J7" s="816"/>
    </row>
    <row r="8" spans="1:10" s="689" customFormat="1" ht="270" customHeight="1">
      <c r="A8" s="687">
        <v>6</v>
      </c>
      <c r="B8" s="690" t="s">
        <v>968</v>
      </c>
      <c r="C8" s="807" t="s">
        <v>23</v>
      </c>
      <c r="D8" s="807">
        <v>3</v>
      </c>
      <c r="E8" s="807"/>
      <c r="F8" s="805"/>
      <c r="G8" s="809">
        <v>0.08</v>
      </c>
      <c r="H8" s="812"/>
      <c r="I8" s="813"/>
      <c r="J8" s="815"/>
    </row>
    <row r="9" spans="1:10" s="689" customFormat="1" ht="242.25" customHeight="1">
      <c r="A9" s="687">
        <v>7</v>
      </c>
      <c r="B9" s="708" t="s">
        <v>969</v>
      </c>
      <c r="C9" s="170" t="s">
        <v>23</v>
      </c>
      <c r="D9" s="170">
        <v>5</v>
      </c>
      <c r="E9" s="170"/>
      <c r="F9" s="805"/>
      <c r="G9" s="19">
        <v>0.08</v>
      </c>
      <c r="H9" s="170"/>
      <c r="I9" s="813"/>
      <c r="J9" s="816"/>
    </row>
    <row r="10" spans="1:10" s="689" customFormat="1" ht="104.25" customHeight="1">
      <c r="A10" s="687">
        <v>8</v>
      </c>
      <c r="B10" s="688" t="s">
        <v>386</v>
      </c>
      <c r="C10" s="804" t="s">
        <v>23</v>
      </c>
      <c r="D10" s="804">
        <v>10</v>
      </c>
      <c r="E10" s="804"/>
      <c r="F10" s="805"/>
      <c r="G10" s="806">
        <v>0.23</v>
      </c>
      <c r="H10" s="804"/>
      <c r="I10" s="813"/>
      <c r="J10" s="814"/>
    </row>
    <row r="11" spans="1:10" s="689" customFormat="1" ht="118.5" customHeight="1">
      <c r="A11" s="687">
        <v>9</v>
      </c>
      <c r="B11" s="688" t="s">
        <v>387</v>
      </c>
      <c r="C11" s="804" t="s">
        <v>23</v>
      </c>
      <c r="D11" s="804">
        <v>30</v>
      </c>
      <c r="E11" s="804"/>
      <c r="F11" s="805"/>
      <c r="G11" s="806">
        <v>0.08</v>
      </c>
      <c r="H11" s="804"/>
      <c r="I11" s="813"/>
      <c r="J11" s="814"/>
    </row>
    <row r="12" spans="1:10" s="689" customFormat="1" ht="250.5" customHeight="1">
      <c r="A12" s="687">
        <v>10</v>
      </c>
      <c r="B12" s="690" t="s">
        <v>388</v>
      </c>
      <c r="C12" s="807" t="s">
        <v>23</v>
      </c>
      <c r="D12" s="807">
        <v>60</v>
      </c>
      <c r="E12" s="807"/>
      <c r="F12" s="805"/>
      <c r="G12" s="809">
        <v>0.08</v>
      </c>
      <c r="H12" s="804"/>
      <c r="I12" s="813"/>
      <c r="J12" s="815"/>
    </row>
    <row r="13" spans="1:10" s="689" customFormat="1" ht="48.75" customHeight="1">
      <c r="A13" s="687">
        <v>11</v>
      </c>
      <c r="B13" s="690" t="s">
        <v>390</v>
      </c>
      <c r="C13" s="807" t="s">
        <v>23</v>
      </c>
      <c r="D13" s="807">
        <v>4</v>
      </c>
      <c r="E13" s="807"/>
      <c r="F13" s="805"/>
      <c r="G13" s="809">
        <v>0.23</v>
      </c>
      <c r="H13" s="807"/>
      <c r="I13" s="813"/>
      <c r="J13" s="815"/>
    </row>
    <row r="14" spans="1:10" s="689" customFormat="1" ht="219" customHeight="1">
      <c r="A14" s="687">
        <v>12</v>
      </c>
      <c r="B14" s="708" t="s">
        <v>970</v>
      </c>
      <c r="C14" s="170" t="s">
        <v>23</v>
      </c>
      <c r="D14" s="170">
        <v>1</v>
      </c>
      <c r="E14" s="170"/>
      <c r="F14" s="805"/>
      <c r="G14" s="19">
        <v>0.08</v>
      </c>
      <c r="H14" s="170"/>
      <c r="I14" s="813"/>
      <c r="J14" s="816"/>
    </row>
    <row r="15" spans="1:10" s="689" customFormat="1" ht="217.5" customHeight="1">
      <c r="A15" s="687">
        <v>13</v>
      </c>
      <c r="B15" s="708" t="s">
        <v>971</v>
      </c>
      <c r="C15" s="170" t="s">
        <v>23</v>
      </c>
      <c r="D15" s="170">
        <v>1</v>
      </c>
      <c r="E15" s="170"/>
      <c r="F15" s="805"/>
      <c r="G15" s="19">
        <v>0.08</v>
      </c>
      <c r="H15" s="170"/>
      <c r="I15" s="813"/>
      <c r="J15" s="816"/>
    </row>
    <row r="16" spans="1:10" s="689" customFormat="1" ht="358.5" customHeight="1">
      <c r="A16" s="687">
        <v>14</v>
      </c>
      <c r="B16" s="708" t="s">
        <v>972</v>
      </c>
      <c r="C16" s="170" t="s">
        <v>23</v>
      </c>
      <c r="D16" s="170">
        <v>1</v>
      </c>
      <c r="E16" s="170"/>
      <c r="F16" s="805"/>
      <c r="G16" s="19">
        <v>0.08</v>
      </c>
      <c r="H16" s="170"/>
      <c r="I16" s="813"/>
      <c r="J16" s="816"/>
    </row>
    <row r="17" spans="1:10" s="689" customFormat="1" ht="325.5" customHeight="1">
      <c r="A17" s="687">
        <v>15</v>
      </c>
      <c r="B17" s="708" t="s">
        <v>973</v>
      </c>
      <c r="C17" s="170" t="s">
        <v>23</v>
      </c>
      <c r="D17" s="170">
        <v>4</v>
      </c>
      <c r="E17" s="170"/>
      <c r="F17" s="805"/>
      <c r="G17" s="19">
        <v>0.08</v>
      </c>
      <c r="H17" s="170"/>
      <c r="I17" s="813"/>
      <c r="J17" s="816"/>
    </row>
    <row r="18" spans="1:10" s="689" customFormat="1" ht="143.25" customHeight="1">
      <c r="A18" s="687">
        <v>16</v>
      </c>
      <c r="B18" s="708" t="s">
        <v>974</v>
      </c>
      <c r="C18" s="170" t="s">
        <v>23</v>
      </c>
      <c r="D18" s="170">
        <v>2</v>
      </c>
      <c r="E18" s="170"/>
      <c r="F18" s="805"/>
      <c r="G18" s="19">
        <v>0.08</v>
      </c>
      <c r="H18" s="170"/>
      <c r="I18" s="813"/>
      <c r="J18" s="816"/>
    </row>
    <row r="19" spans="1:10" s="689" customFormat="1" ht="46.5" customHeight="1">
      <c r="A19" s="687">
        <v>17</v>
      </c>
      <c r="B19" s="708" t="s">
        <v>975</v>
      </c>
      <c r="C19" s="170" t="s">
        <v>23</v>
      </c>
      <c r="D19" s="170">
        <v>2</v>
      </c>
      <c r="E19" s="810"/>
      <c r="F19" s="805"/>
      <c r="G19" s="19">
        <v>0.23</v>
      </c>
      <c r="H19" s="810"/>
      <c r="I19" s="813"/>
      <c r="J19" s="816"/>
    </row>
    <row r="20" spans="1:10" s="689" customFormat="1" ht="133.5" customHeight="1">
      <c r="A20" s="687">
        <v>18</v>
      </c>
      <c r="B20" s="708" t="s">
        <v>976</v>
      </c>
      <c r="C20" s="170" t="s">
        <v>23</v>
      </c>
      <c r="D20" s="170">
        <v>1</v>
      </c>
      <c r="E20" s="810"/>
      <c r="F20" s="805"/>
      <c r="G20" s="19">
        <v>0.08</v>
      </c>
      <c r="H20" s="810"/>
      <c r="I20" s="813"/>
      <c r="J20" s="816"/>
    </row>
    <row r="21" spans="1:10" s="689" customFormat="1" ht="91.5" customHeight="1">
      <c r="A21" s="687">
        <v>19</v>
      </c>
      <c r="B21" s="708" t="s">
        <v>977</v>
      </c>
      <c r="C21" s="170" t="s">
        <v>23</v>
      </c>
      <c r="D21" s="170">
        <v>1</v>
      </c>
      <c r="E21" s="810"/>
      <c r="F21" s="805"/>
      <c r="G21" s="19">
        <v>0.08</v>
      </c>
      <c r="H21" s="810"/>
      <c r="I21" s="813"/>
      <c r="J21" s="816"/>
    </row>
    <row r="22" spans="1:10" s="689" customFormat="1" ht="14.25" customHeight="1">
      <c r="A22" s="1576" t="s">
        <v>133</v>
      </c>
      <c r="B22" s="1577"/>
      <c r="C22" s="170" t="s">
        <v>21</v>
      </c>
      <c r="D22" s="170" t="s">
        <v>21</v>
      </c>
      <c r="E22" s="810" t="s">
        <v>21</v>
      </c>
      <c r="F22" s="811"/>
      <c r="G22" s="19" t="s">
        <v>21</v>
      </c>
      <c r="H22" s="170" t="s">
        <v>21</v>
      </c>
      <c r="I22" s="786"/>
      <c r="J22" s="816" t="s">
        <v>21</v>
      </c>
    </row>
    <row r="23" spans="1:10" s="689" customFormat="1" ht="12.75">
      <c r="A23" s="707"/>
      <c r="B23" s="709"/>
      <c r="C23" s="707"/>
      <c r="D23" s="707"/>
      <c r="E23" s="710"/>
      <c r="F23" s="711"/>
      <c r="G23" s="712"/>
      <c r="H23" s="707"/>
      <c r="I23" s="713"/>
      <c r="J23" s="709"/>
    </row>
    <row r="24" spans="1:10" s="689" customFormat="1" ht="12.75">
      <c r="A24" s="707"/>
      <c r="B24" s="709"/>
      <c r="C24" s="707"/>
      <c r="D24" s="707"/>
      <c r="E24" s="707"/>
      <c r="F24" s="711"/>
      <c r="G24" s="707"/>
      <c r="H24" s="707"/>
      <c r="I24" s="713"/>
      <c r="J24" s="709"/>
    </row>
    <row r="25" spans="1:10" s="689" customFormat="1" ht="12.75">
      <c r="A25" s="707"/>
      <c r="B25" s="709"/>
      <c r="C25" s="707"/>
      <c r="D25" s="707"/>
      <c r="E25" s="707"/>
      <c r="F25" s="707"/>
      <c r="G25" s="707"/>
      <c r="H25" s="707"/>
      <c r="I25" s="713"/>
      <c r="J25" s="709"/>
    </row>
    <row r="26" spans="1:10" s="689" customFormat="1" ht="12.75">
      <c r="A26" s="714"/>
      <c r="B26" s="715"/>
      <c r="C26" s="714"/>
      <c r="D26" s="714"/>
      <c r="E26" s="714"/>
      <c r="F26" s="714"/>
      <c r="G26" s="714"/>
      <c r="H26" s="714"/>
      <c r="I26" s="716"/>
      <c r="J26" s="715"/>
    </row>
    <row r="27" spans="2:10" s="689" customFormat="1" ht="12.75">
      <c r="B27" s="717"/>
      <c r="I27" s="718"/>
      <c r="J27" s="717"/>
    </row>
    <row r="28" spans="2:10" s="689" customFormat="1" ht="12.75">
      <c r="B28" s="717"/>
      <c r="I28" s="718"/>
      <c r="J28" s="717"/>
    </row>
    <row r="29" spans="2:10" s="689" customFormat="1" ht="12.75">
      <c r="B29" s="717"/>
      <c r="I29" s="718"/>
      <c r="J29" s="717"/>
    </row>
  </sheetData>
  <sheetProtection selectLockedCells="1" selectUnlockedCells="1"/>
  <mergeCells count="2">
    <mergeCell ref="A1:J1"/>
    <mergeCell ref="A22:B22"/>
  </mergeCells>
  <printOptions/>
  <pageMargins left="0.7" right="0.7" top="0.75" bottom="0.75" header="0.5118055555555555" footer="0.5118055555555555"/>
  <pageSetup horizontalDpi="300" verticalDpi="300" orientation="landscape" paperSize="9" r:id="rId1"/>
</worksheet>
</file>

<file path=xl/worksheets/sheet93.xml><?xml version="1.0" encoding="utf-8"?>
<worksheet xmlns="http://schemas.openxmlformats.org/spreadsheetml/2006/main" xmlns:r="http://schemas.openxmlformats.org/officeDocument/2006/relationships">
  <dimension ref="A1:L8"/>
  <sheetViews>
    <sheetView zoomScale="80" zoomScaleNormal="80" zoomScalePageLayoutView="0" workbookViewId="0" topLeftCell="A1">
      <selection activeCell="A5" sqref="A5:B5"/>
    </sheetView>
  </sheetViews>
  <sheetFormatPr defaultColWidth="9.00390625" defaultRowHeight="14.25"/>
  <cols>
    <col min="1" max="1" width="4.00390625" style="676" bestFit="1" customWidth="1"/>
    <col min="2" max="2" width="18.50390625" style="676" customWidth="1"/>
    <col min="3" max="3" width="6.50390625" style="676" customWidth="1"/>
    <col min="4" max="4" width="9.125" style="676" customWidth="1"/>
    <col min="5" max="5" width="10.375" style="676" customWidth="1"/>
    <col min="6" max="7" width="9.125" style="676" customWidth="1"/>
    <col min="8" max="8" width="10.625" style="676" customWidth="1"/>
    <col min="9" max="9" width="10.875" style="676" customWidth="1"/>
    <col min="10" max="10" width="14.00390625" style="676" customWidth="1"/>
    <col min="11" max="12" width="0" style="676" hidden="1" customWidth="1"/>
    <col min="13" max="16384" width="9.00390625" style="676" customWidth="1"/>
  </cols>
  <sheetData>
    <row r="1" spans="1:10" s="682" customFormat="1" ht="14.25" customHeight="1">
      <c r="A1" s="1573" t="s">
        <v>1065</v>
      </c>
      <c r="B1" s="1574"/>
      <c r="C1" s="1574"/>
      <c r="D1" s="1574"/>
      <c r="E1" s="1574"/>
      <c r="F1" s="1574"/>
      <c r="G1" s="1574"/>
      <c r="H1" s="1574"/>
      <c r="I1" s="1574"/>
      <c r="J1" s="1575"/>
    </row>
    <row r="2" spans="1:12" s="686" customFormat="1" ht="54" customHeight="1">
      <c r="A2" s="683" t="s">
        <v>0</v>
      </c>
      <c r="B2" s="684" t="s">
        <v>37</v>
      </c>
      <c r="C2" s="683" t="s">
        <v>365</v>
      </c>
      <c r="D2" s="683" t="s">
        <v>38</v>
      </c>
      <c r="E2" s="684" t="s">
        <v>366</v>
      </c>
      <c r="F2" s="684" t="s">
        <v>5</v>
      </c>
      <c r="G2" s="684" t="s">
        <v>39</v>
      </c>
      <c r="H2" s="684" t="s">
        <v>965</v>
      </c>
      <c r="I2" s="684" t="s">
        <v>8</v>
      </c>
      <c r="J2" s="684" t="s">
        <v>40</v>
      </c>
      <c r="K2" s="685"/>
      <c r="L2" s="685"/>
    </row>
    <row r="3" spans="1:10" s="689" customFormat="1" ht="158.25" customHeight="1">
      <c r="A3" s="687">
        <v>1</v>
      </c>
      <c r="B3" s="688" t="s">
        <v>978</v>
      </c>
      <c r="C3" s="804" t="s">
        <v>23</v>
      </c>
      <c r="D3" s="804">
        <v>2</v>
      </c>
      <c r="E3" s="804"/>
      <c r="F3" s="805"/>
      <c r="G3" s="806">
        <v>0.23</v>
      </c>
      <c r="H3" s="804"/>
      <c r="I3" s="805"/>
      <c r="J3" s="804"/>
    </row>
    <row r="4" spans="1:10" s="689" customFormat="1" ht="152.25" customHeight="1">
      <c r="A4" s="687">
        <v>2</v>
      </c>
      <c r="B4" s="690" t="s">
        <v>979</v>
      </c>
      <c r="C4" s="807" t="s">
        <v>23</v>
      </c>
      <c r="D4" s="807">
        <v>3</v>
      </c>
      <c r="E4" s="807"/>
      <c r="F4" s="808"/>
      <c r="G4" s="809">
        <v>0.23</v>
      </c>
      <c r="H4" s="807"/>
      <c r="I4" s="808"/>
      <c r="J4" s="807"/>
    </row>
    <row r="5" spans="1:10" s="689" customFormat="1" ht="18" customHeight="1">
      <c r="A5" s="1576" t="s">
        <v>133</v>
      </c>
      <c r="B5" s="1577"/>
      <c r="C5" s="170" t="s">
        <v>21</v>
      </c>
      <c r="D5" s="170" t="s">
        <v>21</v>
      </c>
      <c r="E5" s="810" t="s">
        <v>21</v>
      </c>
      <c r="F5" s="811"/>
      <c r="G5" s="19" t="s">
        <v>21</v>
      </c>
      <c r="H5" s="170" t="s">
        <v>21</v>
      </c>
      <c r="I5" s="811"/>
      <c r="J5" s="170" t="s">
        <v>21</v>
      </c>
    </row>
    <row r="8" spans="5:9" ht="12.75">
      <c r="E8" s="692"/>
      <c r="F8" s="681"/>
      <c r="H8" s="681"/>
      <c r="I8" s="681"/>
    </row>
  </sheetData>
  <sheetProtection selectLockedCells="1" selectUnlockedCells="1"/>
  <mergeCells count="2">
    <mergeCell ref="A1:J1"/>
    <mergeCell ref="A5:B5"/>
  </mergeCells>
  <printOptions/>
  <pageMargins left="0.7" right="0.7" top="0.75" bottom="0.75" header="0.5118055555555555" footer="0.5118055555555555"/>
  <pageSetup horizontalDpi="300" verticalDpi="300" orientation="landscape" paperSize="9" r:id="rId1"/>
</worksheet>
</file>

<file path=xl/worksheets/sheet94.xml><?xml version="1.0" encoding="utf-8"?>
<worksheet xmlns="http://schemas.openxmlformats.org/spreadsheetml/2006/main" xmlns:r="http://schemas.openxmlformats.org/officeDocument/2006/relationships">
  <dimension ref="A1:L9"/>
  <sheetViews>
    <sheetView zoomScale="80" zoomScaleNormal="80" zoomScalePageLayoutView="0" workbookViewId="0" topLeftCell="A1">
      <selection activeCell="A4" sqref="A4:B4"/>
    </sheetView>
  </sheetViews>
  <sheetFormatPr defaultColWidth="9.00390625" defaultRowHeight="14.25"/>
  <cols>
    <col min="1" max="1" width="6.75390625" style="694" customWidth="1"/>
    <col min="2" max="2" width="21.50390625" style="694" customWidth="1"/>
    <col min="3" max="3" width="9.00390625" style="694" customWidth="1"/>
    <col min="4" max="9" width="9.125" style="694" customWidth="1"/>
    <col min="10" max="10" width="11.875" style="694" customWidth="1"/>
    <col min="11" max="12" width="0" style="694" hidden="1" customWidth="1"/>
    <col min="13" max="16384" width="9.00390625" style="694" customWidth="1"/>
  </cols>
  <sheetData>
    <row r="1" spans="1:12" ht="30.75" customHeight="1">
      <c r="A1" s="1432" t="s">
        <v>1064</v>
      </c>
      <c r="B1" s="1432"/>
      <c r="C1" s="1432"/>
      <c r="D1" s="1432"/>
      <c r="E1" s="1432"/>
      <c r="F1" s="1432"/>
      <c r="G1" s="1432"/>
      <c r="H1" s="1432"/>
      <c r="I1" s="1432"/>
      <c r="J1" s="1432"/>
      <c r="K1" s="693"/>
      <c r="L1" s="693"/>
    </row>
    <row r="2" spans="1:12" ht="51">
      <c r="A2" s="669" t="s">
        <v>0</v>
      </c>
      <c r="B2" s="670" t="s">
        <v>37</v>
      </c>
      <c r="C2" s="670" t="s">
        <v>2</v>
      </c>
      <c r="D2" s="670" t="s">
        <v>38</v>
      </c>
      <c r="E2" s="695" t="s">
        <v>4</v>
      </c>
      <c r="F2" s="671" t="s">
        <v>5</v>
      </c>
      <c r="G2" s="105" t="s">
        <v>39</v>
      </c>
      <c r="H2" s="106" t="s">
        <v>7</v>
      </c>
      <c r="I2" s="106" t="s">
        <v>8</v>
      </c>
      <c r="J2" s="105" t="s">
        <v>40</v>
      </c>
      <c r="K2" s="298"/>
      <c r="L2" s="298"/>
    </row>
    <row r="3" spans="1:12" ht="265.5" customHeight="1">
      <c r="A3" s="696">
        <v>1</v>
      </c>
      <c r="B3" s="697" t="s">
        <v>980</v>
      </c>
      <c r="C3" s="696" t="s">
        <v>23</v>
      </c>
      <c r="D3" s="797">
        <v>195</v>
      </c>
      <c r="E3" s="798"/>
      <c r="F3" s="799"/>
      <c r="G3" s="800">
        <v>0.08</v>
      </c>
      <c r="H3" s="799"/>
      <c r="I3" s="799"/>
      <c r="J3" s="797"/>
      <c r="K3" s="698"/>
      <c r="L3" s="698"/>
    </row>
    <row r="4" spans="1:12" ht="14.25" customHeight="1">
      <c r="A4" s="1545" t="s">
        <v>20</v>
      </c>
      <c r="B4" s="1546"/>
      <c r="C4" s="700" t="s">
        <v>21</v>
      </c>
      <c r="D4" s="700" t="s">
        <v>21</v>
      </c>
      <c r="E4" s="701" t="s">
        <v>21</v>
      </c>
      <c r="F4" s="801"/>
      <c r="G4" s="802" t="s">
        <v>21</v>
      </c>
      <c r="H4" s="102" t="s">
        <v>21</v>
      </c>
      <c r="I4" s="803"/>
      <c r="J4" s="16" t="s">
        <v>21</v>
      </c>
      <c r="K4" s="676"/>
      <c r="L4" s="676"/>
    </row>
    <row r="5" spans="5:9" ht="12.75">
      <c r="E5" s="702"/>
      <c r="F5" s="703"/>
      <c r="H5" s="703"/>
      <c r="I5" s="703"/>
    </row>
    <row r="6" spans="5:9" ht="12.75">
      <c r="E6" s="702"/>
      <c r="F6" s="703"/>
      <c r="H6" s="703"/>
      <c r="I6" s="703"/>
    </row>
    <row r="7" spans="5:9" ht="12.75">
      <c r="E7" s="702"/>
      <c r="F7" s="703"/>
      <c r="H7" s="703"/>
      <c r="I7" s="703"/>
    </row>
    <row r="8" spans="5:9" ht="12.75">
      <c r="E8" s="702"/>
      <c r="F8" s="703"/>
      <c r="H8" s="703"/>
      <c r="I8" s="703"/>
    </row>
    <row r="9" spans="5:9" ht="12.75">
      <c r="E9" s="702"/>
      <c r="F9" s="703"/>
      <c r="H9" s="703"/>
      <c r="I9" s="703"/>
    </row>
  </sheetData>
  <sheetProtection selectLockedCells="1" selectUnlockedCells="1"/>
  <mergeCells count="2">
    <mergeCell ref="A1:J1"/>
    <mergeCell ref="A4:B4"/>
  </mergeCells>
  <printOptions/>
  <pageMargins left="0.7" right="0.7" top="0.75" bottom="0.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c:creator>
  <cp:keywords/>
  <dc:description/>
  <cp:lastModifiedBy>Edyta Piszczatowska</cp:lastModifiedBy>
  <cp:lastPrinted>2020-03-22T14:34:32Z</cp:lastPrinted>
  <dcterms:created xsi:type="dcterms:W3CDTF">2020-02-11T10:35:29Z</dcterms:created>
  <dcterms:modified xsi:type="dcterms:W3CDTF">2020-04-23T08:20:29Z</dcterms:modified>
  <cp:category/>
  <cp:version/>
  <cp:contentType/>
  <cp:contentStatus/>
</cp:coreProperties>
</file>